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" windowWidth="16092" windowHeight="9660" tabRatio="698"/>
  </bookViews>
  <sheets>
    <sheet name="预算公开表封面" sheetId="1" r:id="rId1"/>
    <sheet name="预算公开表1-部门收支总表" sheetId="2" r:id="rId2"/>
    <sheet name="预算公开表2_部门收入总表" sheetId="3" r:id="rId3"/>
    <sheet name="预算公开表3_部门支出总表" sheetId="4" r:id="rId4"/>
    <sheet name="预算公开表4_财政拨款收支总表" sheetId="5" r:id="rId5"/>
    <sheet name="预算公开表5-一般公共预算支出表" sheetId="6" r:id="rId6"/>
    <sheet name="预算公开表6_政府性基金预算支出表" sheetId="7" r:id="rId7"/>
    <sheet name="预算公开表7_国有资本经营预算支出表" sheetId="8" r:id="rId8"/>
    <sheet name="预算公开表8_一般公共预算基本支出表" sheetId="9" r:id="rId9"/>
    <sheet name="预算公开表9_财政拨款预算“三公”经费支出表" sheetId="10" r:id="rId10"/>
    <sheet name="预算公开附表封面" sheetId="11" r:id="rId11"/>
    <sheet name="预算公开附1_一般公共预算支出表" sheetId="12" r:id="rId12"/>
    <sheet name="预算公开附2_一般公共预算基本支出表" sheetId="13" r:id="rId13"/>
    <sheet name="预算公开附3_一般公共预算项目支出表" sheetId="14" r:id="rId14"/>
    <sheet name="预算公开附4_中央行政事业单位住房改革支出表" sheetId="15" r:id="rId15"/>
    <sheet name="预算公开附5_政府性基金预算支出表" sheetId="16" r:id="rId16"/>
    <sheet name="预算公开附6_政府性基金预算支出表" sheetId="17" r:id="rId17"/>
    <sheet name="预算公开附7_国有资本经营预算支出表" sheetId="18" r:id="rId18"/>
    <sheet name="预算公开附8_国有资本经营预算支出表" sheetId="19" r:id="rId19"/>
    <sheet name="预算公开附9_中央行政事业单位新增资产配置表" sheetId="20" r:id="rId20"/>
    <sheet name="预算公开附10_1_政府采购支出表" sheetId="21" r:id="rId21"/>
    <sheet name="预算公开附10_2_政府采购支出表" sheetId="22" r:id="rId22"/>
    <sheet name="项目绩效1" sheetId="23" r:id="rId23"/>
    <sheet name="项目绩效2" sheetId="24" r:id="rId24"/>
    <sheet name="项目绩效3" sheetId="25" r:id="rId25"/>
  </sheets>
  <calcPr calcId="124519"/>
</workbook>
</file>

<file path=xl/calcChain.xml><?xml version="1.0" encoding="utf-8"?>
<calcChain xmlns="http://schemas.openxmlformats.org/spreadsheetml/2006/main">
  <c r="N10" i="20"/>
  <c r="H10"/>
  <c r="G10"/>
  <c r="F10"/>
  <c r="E10"/>
  <c r="N8"/>
  <c r="M8"/>
  <c r="M10" s="1"/>
  <c r="L8"/>
  <c r="L10" s="1"/>
  <c r="K8"/>
  <c r="K10" s="1"/>
  <c r="J8"/>
  <c r="J10" s="1"/>
  <c r="I8"/>
  <c r="I10" s="1"/>
  <c r="H8"/>
  <c r="G8"/>
  <c r="F8"/>
  <c r="E8"/>
  <c r="D8"/>
  <c r="D10" s="1"/>
  <c r="G21" i="15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8" i="12"/>
  <c r="F18"/>
  <c r="E18"/>
  <c r="D18"/>
  <c r="C18"/>
  <c r="C15" s="1"/>
  <c r="G16"/>
  <c r="G15" s="1"/>
  <c r="F16"/>
  <c r="F15" s="1"/>
  <c r="E16"/>
  <c r="D16"/>
  <c r="C16"/>
  <c r="E15"/>
  <c r="D15"/>
  <c r="G13"/>
  <c r="F13"/>
  <c r="E13"/>
  <c r="D13"/>
  <c r="C13"/>
  <c r="G12"/>
  <c r="F12"/>
  <c r="E12"/>
  <c r="D12"/>
  <c r="C12"/>
  <c r="G10"/>
  <c r="F10"/>
  <c r="E10"/>
  <c r="D10"/>
  <c r="D7" s="1"/>
  <c r="D20" s="1"/>
  <c r="C10"/>
  <c r="C7" s="1"/>
  <c r="G8"/>
  <c r="G7" s="1"/>
  <c r="G20" s="1"/>
  <c r="F8"/>
  <c r="E8"/>
  <c r="D8"/>
  <c r="C8"/>
  <c r="F7"/>
  <c r="E7"/>
  <c r="E20" s="1"/>
  <c r="C6" i="10"/>
  <c r="A6" s="1"/>
  <c r="E46" i="9"/>
  <c r="E45" s="1"/>
  <c r="D46"/>
  <c r="D45" s="1"/>
  <c r="C46"/>
  <c r="C45"/>
  <c r="E43"/>
  <c r="D43"/>
  <c r="C43"/>
  <c r="E41"/>
  <c r="E40" s="1"/>
  <c r="D41"/>
  <c r="C41"/>
  <c r="D40"/>
  <c r="C40"/>
  <c r="E38"/>
  <c r="D38"/>
  <c r="C38"/>
  <c r="E36"/>
  <c r="D36"/>
  <c r="C36"/>
  <c r="E34"/>
  <c r="D34"/>
  <c r="C34"/>
  <c r="E32"/>
  <c r="D32"/>
  <c r="C32"/>
  <c r="E30"/>
  <c r="D30"/>
  <c r="C30"/>
  <c r="E28"/>
  <c r="D28"/>
  <c r="C28"/>
  <c r="E26"/>
  <c r="D26"/>
  <c r="C26"/>
  <c r="E24"/>
  <c r="D24"/>
  <c r="C24"/>
  <c r="E22"/>
  <c r="E21" s="1"/>
  <c r="D22"/>
  <c r="D21" s="1"/>
  <c r="C22"/>
  <c r="C21" s="1"/>
  <c r="E19"/>
  <c r="D19"/>
  <c r="C19"/>
  <c r="E17"/>
  <c r="D17"/>
  <c r="C17"/>
  <c r="E15"/>
  <c r="D15"/>
  <c r="C15"/>
  <c r="E13"/>
  <c r="D13"/>
  <c r="C13"/>
  <c r="E11"/>
  <c r="D11"/>
  <c r="C11"/>
  <c r="E9"/>
  <c r="D9"/>
  <c r="C9"/>
  <c r="E7"/>
  <c r="E6" s="1"/>
  <c r="D7"/>
  <c r="D6" s="1"/>
  <c r="C7"/>
  <c r="C6" s="1"/>
  <c r="C48" s="1"/>
  <c r="G28" i="6"/>
  <c r="F28"/>
  <c r="E28"/>
  <c r="D28"/>
  <c r="C28"/>
  <c r="G26"/>
  <c r="F26"/>
  <c r="E26"/>
  <c r="D26"/>
  <c r="D23" s="1"/>
  <c r="D22" s="1"/>
  <c r="C26"/>
  <c r="C23" s="1"/>
  <c r="C22" s="1"/>
  <c r="G24"/>
  <c r="G23" s="1"/>
  <c r="G22" s="1"/>
  <c r="F24"/>
  <c r="E24"/>
  <c r="D24"/>
  <c r="C24"/>
  <c r="F23"/>
  <c r="F22" s="1"/>
  <c r="E23"/>
  <c r="E22" s="1"/>
  <c r="G20"/>
  <c r="G17" s="1"/>
  <c r="G16" s="1"/>
  <c r="F20"/>
  <c r="F17" s="1"/>
  <c r="F16" s="1"/>
  <c r="E20"/>
  <c r="D20"/>
  <c r="C20"/>
  <c r="G18"/>
  <c r="F18"/>
  <c r="E18"/>
  <c r="E17" s="1"/>
  <c r="E16" s="1"/>
  <c r="D18"/>
  <c r="D17" s="1"/>
  <c r="D16" s="1"/>
  <c r="C18"/>
  <c r="C17" s="1"/>
  <c r="C16" s="1"/>
  <c r="G14"/>
  <c r="F14"/>
  <c r="E14"/>
  <c r="D14"/>
  <c r="D13" s="1"/>
  <c r="C14"/>
  <c r="C13" s="1"/>
  <c r="G13"/>
  <c r="F13"/>
  <c r="E13"/>
  <c r="G11"/>
  <c r="F11"/>
  <c r="F8" s="1"/>
  <c r="F7" s="1"/>
  <c r="F30" s="1"/>
  <c r="E11"/>
  <c r="E8" s="1"/>
  <c r="E7" s="1"/>
  <c r="E30" s="1"/>
  <c r="D11"/>
  <c r="D8" s="1"/>
  <c r="D7" s="1"/>
  <c r="D30" s="1"/>
  <c r="C11"/>
  <c r="G9"/>
  <c r="F9"/>
  <c r="E9"/>
  <c r="D9"/>
  <c r="C9"/>
  <c r="C8" s="1"/>
  <c r="C7" s="1"/>
  <c r="C30" s="1"/>
  <c r="G8"/>
  <c r="G7" s="1"/>
  <c r="G30" s="1"/>
  <c r="D14" i="2"/>
  <c r="E48" i="9" l="1"/>
  <c r="D48"/>
  <c r="F20" i="12"/>
  <c r="C20"/>
</calcChain>
</file>

<file path=xl/sharedStrings.xml><?xml version="1.0" encoding="utf-8"?>
<sst xmlns="http://schemas.openxmlformats.org/spreadsheetml/2006/main" count="979" uniqueCount="351">
  <si>
    <t>附件1</t>
  </si>
  <si>
    <t>中国中医科学院医学实验中心</t>
  </si>
  <si>
    <t>单位代码：</t>
  </si>
  <si>
    <t/>
  </si>
  <si>
    <t>项目</t>
  </si>
  <si>
    <t>预算数</t>
  </si>
  <si>
    <t>一、科学技术支出</t>
  </si>
  <si>
    <t>二、社会保障和就业支出</t>
  </si>
  <si>
    <t>三、住房保障支出</t>
  </si>
  <si>
    <t>本年收入合计</t>
  </si>
  <si>
    <t>使用非财政拨款结余</t>
  </si>
  <si>
    <t>上年结转</t>
  </si>
  <si>
    <t>收    入    总    计</t>
  </si>
  <si>
    <t>本年支出合计</t>
  </si>
  <si>
    <t>结转下年（非财政拨款）</t>
  </si>
  <si>
    <t>支    出    总    计</t>
  </si>
  <si>
    <t>一、一般公共预算拨款收入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</si>
  <si>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</si>
  <si>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</si>
  <si>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</si>
  <si>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</si>
  <si>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</si>
  <si>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收      入</t>
  </si>
  <si>
    <t>支      出</t>
  </si>
  <si>
    <t>单位：万元</t>
  </si>
  <si>
    <t>部门收入总表</t>
  </si>
  <si>
    <t>单位名称</t>
  </si>
  <si>
    <t>合计</t>
  </si>
  <si>
    <t>小计</t>
  </si>
  <si>
    <t>一般公共预算结转资金</t>
  </si>
  <si>
    <t>政府性基金预算结转资金</t>
  </si>
  <si>
    <t>国有资本经营预算结转资金</t>
  </si>
  <si>
    <t>财政专户管理资金</t>
  </si>
  <si>
    <t>其他资金</t>
  </si>
  <si>
    <t>本年收入</t>
  </si>
  <si>
    <t>一般公共预算拨款</t>
  </si>
  <si>
    <t>政府性基金预算拨款</t>
  </si>
  <si>
    <t>国有资本经营预算拨款</t>
  </si>
  <si>
    <t>事业收入</t>
  </si>
  <si>
    <t>金额</t>
  </si>
  <si>
    <t>其中：财政专户</t>
  </si>
  <si>
    <t>事业单位经营收入</t>
  </si>
  <si>
    <t>上级补助
收入</t>
  </si>
  <si>
    <t>附属单位
上缴收入</t>
  </si>
  <si>
    <t>其他收入</t>
  </si>
  <si>
    <t>部门支出总表</t>
  </si>
  <si>
    <t>科目代码</t>
  </si>
  <si>
    <t>科目名称</t>
  </si>
  <si>
    <t>合        计</t>
  </si>
  <si>
    <t>基本支出</t>
  </si>
  <si>
    <t>项目支出</t>
  </si>
  <si>
    <t>上缴上级支出</t>
  </si>
  <si>
    <t>事业单位经营支出</t>
  </si>
  <si>
    <t>对附属单位补助支出</t>
  </si>
  <si>
    <t>206</t>
  </si>
  <si>
    <t xml:space="preserve">  20603</t>
  </si>
  <si>
    <t xml:space="preserve">    2060301</t>
  </si>
  <si>
    <t xml:space="preserve">    2060302</t>
  </si>
  <si>
    <t xml:space="preserve">  20605</t>
  </si>
  <si>
    <t xml:space="preserve">    2060503</t>
  </si>
  <si>
    <t>208</t>
  </si>
  <si>
    <t xml:space="preserve">  20805</t>
  </si>
  <si>
    <t xml:space="preserve">    2080505</t>
  </si>
  <si>
    <t xml:space="preserve">    2080506</t>
  </si>
  <si>
    <t>221</t>
  </si>
  <si>
    <t xml:space="preserve">  22102</t>
  </si>
  <si>
    <t xml:space="preserve">    2210201</t>
  </si>
  <si>
    <t xml:space="preserve">    2210202</t>
  </si>
  <si>
    <t xml:space="preserve">    2210203</t>
  </si>
  <si>
    <t>科学技术支出</t>
  </si>
  <si>
    <t xml:space="preserve">  应用研究</t>
  </si>
  <si>
    <t xml:space="preserve">    机构运行</t>
  </si>
  <si>
    <t xml:space="preserve">    社会公益研究</t>
  </si>
  <si>
    <t xml:space="preserve">  科技条件与服务</t>
  </si>
  <si>
    <t xml:space="preserve">    科技条件专项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</si>
  <si>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</si>
  <si>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</si>
  <si>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</si>
  <si>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</si>
  <si>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住房保障支出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</si>
  <si>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</si>
  <si>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</si>
  <si>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</si>
  <si>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</si>
  <si>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>项    目</t>
  </si>
  <si>
    <t>一、本年支出</t>
  </si>
  <si>
    <t>（一）科学技术支出</t>
  </si>
  <si>
    <t>（二）社会保障和就业支出</t>
  </si>
  <si>
    <t>（三）住房保障支出</t>
  </si>
  <si>
    <t xml:space="preserve">     收    入    总    计</t>
  </si>
  <si>
    <t xml:space="preserve">     支    出    总    计</t>
  </si>
  <si>
    <t>一、本年收入</t>
  </si>
  <si>
    <t>（一）一般公共预算拨款</t>
  </si>
  <si>
    <t>（二）政府性基金预算拨款</t>
  </si>
  <si>
    <t>（三）国有资本经营预算拨款</t>
  </si>
  <si>
    <t>二、上年结转</t>
  </si>
  <si>
    <t>财政拨款收支总表</t>
  </si>
  <si>
    <t>一般公共预算支出表</t>
  </si>
  <si>
    <t>本年一般公共预算支出</t>
  </si>
  <si>
    <t>人员经费</t>
  </si>
  <si>
    <t>公用经费</t>
  </si>
  <si>
    <t>合               计</t>
  </si>
  <si>
    <t>政府性基金预算支出表</t>
  </si>
  <si>
    <t>本年政府性基金预算支出</t>
  </si>
  <si>
    <t>国有资本经营预算支出表</t>
  </si>
  <si>
    <t>本年国有资本经营预算支出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</si>
  <si>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</si>
  <si>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</si>
  <si>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</si>
  <si>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</si>
  <si>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</si>
  <si>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302</t>
  </si>
  <si>
    <t>商品和服务支出</t>
  </si>
  <si>
    <t>303</t>
  </si>
  <si>
    <t>对个人和家庭的补助</t>
  </si>
  <si>
    <t>310</t>
  </si>
  <si>
    <t>资本性支出</t>
  </si>
  <si>
    <t>30101</t>
  </si>
  <si>
    <t>基本工资</t>
  </si>
  <si>
    <t>30102</t>
  </si>
  <si>
    <t>津贴补贴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</si>
  <si>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</si>
  <si>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</si>
  <si>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</si>
  <si>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</si>
  <si>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</si>
  <si>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</si>
  <si>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</si>
  <si>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</si>
  <si>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30113</t>
  </si>
  <si>
    <t>住房公积金</t>
  </si>
  <si>
    <t>30203</t>
  </si>
  <si>
    <t>咨询费</t>
  </si>
  <si>
    <t>30205</t>
  </si>
  <si>
    <t>水费</t>
  </si>
  <si>
    <t>30206</t>
  </si>
  <si>
    <t>电费</t>
  </si>
  <si>
    <t>30209</t>
  </si>
  <si>
    <t>物业管理费</t>
  </si>
  <si>
    <t>30213</t>
  </si>
  <si>
    <t>维修（护）费</t>
  </si>
  <si>
    <t>30226</t>
  </si>
  <si>
    <t>劳务费</t>
  </si>
  <si>
    <t>30228</t>
  </si>
  <si>
    <t>工会经费</t>
  </si>
  <si>
    <t>30239</t>
  </si>
  <si>
    <t>其他交通费用</t>
  </si>
  <si>
    <t>30299</t>
  </si>
  <si>
    <t>其他商品和服务支出</t>
  </si>
  <si>
    <t>30302</t>
  </si>
  <si>
    <t>退休费</t>
  </si>
  <si>
    <t>30308</t>
  </si>
  <si>
    <t>助学金</t>
  </si>
  <si>
    <t>31002</t>
  </si>
  <si>
    <t>办公设备购置</t>
  </si>
  <si>
    <t>财政拨款预算“三公”经费支出表</t>
  </si>
  <si>
    <t>"三公"经费合计</t>
  </si>
  <si>
    <t>因公出国(境)费</t>
  </si>
  <si>
    <t>公务用车购置及运行费</t>
  </si>
  <si>
    <t>公务用车购置费</t>
  </si>
  <si>
    <t>公务用车运行费</t>
  </si>
  <si>
    <t>单位:万元</t>
  </si>
  <si>
    <t>公务接待费</t>
  </si>
  <si>
    <t>附件2</t>
  </si>
  <si>
    <t>160202007</t>
  </si>
  <si>
    <t>政府预算支出经济分类科目</t>
  </si>
  <si>
    <t>科目名称/单位名称</t>
  </si>
  <si>
    <t>505</t>
  </si>
  <si>
    <t>对事业单位经常性补助</t>
  </si>
  <si>
    <t>506</t>
  </si>
  <si>
    <t>对事业单位资本性补助</t>
  </si>
  <si>
    <t>509</t>
  </si>
  <si>
    <t xml:space="preserve">  50501</t>
  </si>
  <si>
    <t xml:space="preserve">  工资福利支出</t>
  </si>
  <si>
    <t xml:space="preserve">  50502</t>
  </si>
  <si>
    <t xml:space="preserve">  商品和服务支出</t>
  </si>
  <si>
    <t xml:space="preserve">  50601</t>
  </si>
  <si>
    <t xml:space="preserve">  资本性支出（一）</t>
  </si>
  <si>
    <t xml:space="preserve">  50902</t>
  </si>
  <si>
    <t xml:space="preserve">  助学金</t>
  </si>
  <si>
    <t xml:space="preserve">  50905</t>
  </si>
  <si>
    <t xml:space="preserve">  离退休费</t>
  </si>
  <si>
    <t>单位代码</t>
  </si>
  <si>
    <t>密级</t>
  </si>
  <si>
    <t>本年拨款</t>
  </si>
  <si>
    <t>结转资金</t>
  </si>
  <si>
    <t>单位资金</t>
  </si>
  <si>
    <t>20603</t>
  </si>
  <si>
    <t>2060301</t>
  </si>
  <si>
    <t>20805</t>
  </si>
  <si>
    <t>2080505</t>
  </si>
  <si>
    <t>2080506</t>
  </si>
  <si>
    <t>22102</t>
  </si>
  <si>
    <t>2210201</t>
  </si>
  <si>
    <t>2210202</t>
  </si>
  <si>
    <t>2210203</t>
  </si>
  <si>
    <t>应用研究</t>
  </si>
  <si>
    <t>机构运行</t>
  </si>
  <si>
    <t>行政事业单位养老支出</t>
  </si>
  <si>
    <t>机关事业单位基本养老保险缴费支出</t>
  </si>
  <si>
    <t>机关事业单位职业年金缴费支出</t>
  </si>
  <si>
    <t>住房改革支出</t>
  </si>
  <si>
    <t>提租补贴</t>
  </si>
  <si>
    <t>购房补贴</t>
  </si>
  <si>
    <t>无</t>
  </si>
  <si>
    <t>一般公共预算项目支出表</t>
  </si>
  <si>
    <t>合   计</t>
  </si>
  <si>
    <t>项目名称</t>
  </si>
  <si>
    <t>项目代码</t>
  </si>
  <si>
    <t>项目单位</t>
  </si>
  <si>
    <t>项目
密级</t>
  </si>
  <si>
    <t>是否中央基建投资项目</t>
  </si>
  <si>
    <t>2060302</t>
  </si>
  <si>
    <t>20605</t>
  </si>
  <si>
    <t>2060503</t>
  </si>
  <si>
    <t>社会公益研究</t>
  </si>
  <si>
    <t>科技条件与服务</t>
  </si>
  <si>
    <t>科技条件专项</t>
  </si>
  <si>
    <t>科研机构专项业务费</t>
  </si>
  <si>
    <t>社会公益类科研机构改革专项</t>
  </si>
  <si>
    <t>科研设施专项运行维护费</t>
  </si>
  <si>
    <t>医学实验中心大型仪器设备正常运转保障项目</t>
  </si>
  <si>
    <t>科研机构改善科研条件专项</t>
  </si>
  <si>
    <t>中药靶标发现与确证平台建设项目</t>
  </si>
  <si>
    <t>中医药实验平台系统完善及能力提升项目</t>
  </si>
  <si>
    <t>90132160002</t>
  </si>
  <si>
    <t>102160222020070009032</t>
  </si>
  <si>
    <t>90142160002</t>
  </si>
  <si>
    <t>102160222020070009027</t>
  </si>
  <si>
    <t>90112160001</t>
  </si>
  <si>
    <t>102160222020070009018</t>
  </si>
  <si>
    <t>102160222020070009019</t>
  </si>
  <si>
    <t>否</t>
  </si>
  <si>
    <t>中央行政事业单位住房改革支出表</t>
  </si>
  <si>
    <t>单位:中国中医科学院医学实验中心</t>
  </si>
  <si>
    <t>一、行政单位</t>
  </si>
  <si>
    <t>（一）住房公积金</t>
  </si>
  <si>
    <t>（二）提租补贴</t>
  </si>
  <si>
    <t>（三）购房补贴</t>
  </si>
  <si>
    <t>二、事业单位</t>
  </si>
  <si>
    <t>三、参公单位</t>
  </si>
  <si>
    <t>四、合计</t>
  </si>
  <si>
    <t>预算拨款结转资金</t>
  </si>
  <si>
    <t>其中：动用售房收入</t>
  </si>
  <si>
    <t>合  计</t>
  </si>
  <si>
    <t>项目名称(支出类型)</t>
  </si>
  <si>
    <t>政府性基金预算支出</t>
  </si>
  <si>
    <t>中央行政事业单位新增资产配置表</t>
  </si>
  <si>
    <t>资产类型</t>
  </si>
  <si>
    <t>新增资产数</t>
  </si>
  <si>
    <t>车辆（辆/台）</t>
  </si>
  <si>
    <t>租用土地（平方米）</t>
  </si>
  <si>
    <t>房屋（平方米）</t>
  </si>
  <si>
    <t>设备（台/套）</t>
  </si>
  <si>
    <t>轿车</t>
  </si>
  <si>
    <t>越野汽车</t>
  </si>
  <si>
    <t>小型载客汽车</t>
  </si>
  <si>
    <t>大中型载客汽车</t>
  </si>
  <si>
    <t>其他车型</t>
  </si>
  <si>
    <t>租用办公用房</t>
  </si>
  <si>
    <t>租用业务用房</t>
  </si>
  <si>
    <t>单价100万元及以上的设备</t>
  </si>
  <si>
    <t>事业单位</t>
  </si>
  <si>
    <t>设备</t>
  </si>
  <si>
    <t>合     计</t>
  </si>
  <si>
    <t>政府采购支出表</t>
  </si>
  <si>
    <t>单位/支出性质</t>
  </si>
  <si>
    <t>资金性质</t>
  </si>
  <si>
    <t>政府采购金额</t>
  </si>
  <si>
    <t>货物</t>
  </si>
  <si>
    <t>工程</t>
  </si>
  <si>
    <t>服务</t>
  </si>
  <si>
    <t>财政拨款</t>
  </si>
  <si>
    <t>一般公共预算资金</t>
  </si>
  <si>
    <t>2023年预算公开表</t>
    <phoneticPr fontId="28" type="noConversion"/>
  </si>
  <si>
    <t>部门收支总表</t>
    <phoneticPr fontId="28" type="noConversion"/>
  </si>
  <si>
    <t>预算公开表1</t>
    <phoneticPr fontId="28" type="noConversion"/>
  </si>
  <si>
    <t>预算公开表2</t>
    <phoneticPr fontId="28" type="noConversion"/>
  </si>
  <si>
    <t>预算公开表3</t>
    <phoneticPr fontId="28" type="noConversion"/>
  </si>
  <si>
    <t>预算公开表4</t>
    <phoneticPr fontId="28" type="noConversion"/>
  </si>
  <si>
    <t>预算公开表5</t>
    <phoneticPr fontId="28" type="noConversion"/>
  </si>
  <si>
    <t>预算公开表6</t>
    <phoneticPr fontId="28" type="noConversion"/>
  </si>
  <si>
    <t>预算公开表7</t>
    <phoneticPr fontId="28" type="noConversion"/>
  </si>
  <si>
    <t>单位：万元</t>
    <phoneticPr fontId="28" type="noConversion"/>
  </si>
  <si>
    <t>预算公开表8</t>
    <phoneticPr fontId="28" type="noConversion"/>
  </si>
  <si>
    <t>预算公开表9</t>
    <phoneticPr fontId="28" type="noConversion"/>
  </si>
  <si>
    <t>2023年预算公开附表</t>
    <phoneticPr fontId="28" type="noConversion"/>
  </si>
  <si>
    <t>预算公开附表1</t>
    <phoneticPr fontId="28" type="noConversion"/>
  </si>
  <si>
    <t>预算公开附表2</t>
    <phoneticPr fontId="28" type="noConversion"/>
  </si>
  <si>
    <t>预算公开附表3</t>
    <phoneticPr fontId="28" type="noConversion"/>
  </si>
  <si>
    <t>预算公开附表4</t>
    <phoneticPr fontId="28" type="noConversion"/>
  </si>
  <si>
    <t>预算公开附表5</t>
    <phoneticPr fontId="28" type="noConversion"/>
  </si>
  <si>
    <t>预算公开附表6</t>
    <phoneticPr fontId="28" type="noConversion"/>
  </si>
  <si>
    <t>预算公开附表7</t>
    <phoneticPr fontId="28" type="noConversion"/>
  </si>
  <si>
    <t>预算公开附表8</t>
    <phoneticPr fontId="28" type="noConversion"/>
  </si>
  <si>
    <t>预算公开附表9</t>
    <phoneticPr fontId="28" type="noConversion"/>
  </si>
  <si>
    <t>预算公开附表10_1</t>
    <phoneticPr fontId="28" type="noConversion"/>
  </si>
  <si>
    <t>预算公开附表10_2</t>
    <phoneticPr fontId="28" type="noConversion"/>
  </si>
  <si>
    <t>中国中医科学院医学实验中心</t>
    <phoneticPr fontId="28" type="noConversion"/>
  </si>
  <si>
    <t>项目绩效目标表</t>
  </si>
  <si>
    <t>密级:无</t>
  </si>
  <si>
    <t>主管部门及代码</t>
  </si>
  <si>
    <t>[160]国家中医药管理局</t>
  </si>
  <si>
    <t>实施单位</t>
  </si>
  <si>
    <t>实施期资金总额
（万元）</t>
  </si>
  <si>
    <t>实施期
总
体
目
标</t>
  </si>
  <si>
    <t>通过该项目的实施，完成设备维保修，保证设备的正常运行，为各项科研工作的顺利进行提供技术保障。</t>
  </si>
  <si>
    <t>一级指标</t>
  </si>
  <si>
    <t>二级指标</t>
  </si>
  <si>
    <t>三级指标</t>
  </si>
  <si>
    <t>指标值</t>
  </si>
  <si>
    <t>绩效指标</t>
  </si>
  <si>
    <t>成本指标</t>
  </si>
  <si>
    <t>经济成本指标</t>
  </si>
  <si>
    <t>维保修成本</t>
  </si>
  <si>
    <t>产出指标</t>
  </si>
  <si>
    <t>数量指标</t>
  </si>
  <si>
    <t>维护、保养、维修设备的数量</t>
  </si>
  <si>
    <t>≥162台/套</t>
  </si>
  <si>
    <t>质量指标</t>
  </si>
  <si>
    <t>验收合格率</t>
  </si>
  <si>
    <t>100%</t>
  </si>
  <si>
    <t>时效指标</t>
  </si>
  <si>
    <t>设备维修响应时间</t>
  </si>
  <si>
    <t>≤48小时</t>
  </si>
  <si>
    <t>效益指标</t>
  </si>
  <si>
    <t>社会效益指标</t>
  </si>
  <si>
    <t>预计延长设备使用寿命</t>
  </si>
  <si>
    <t>≥1年</t>
  </si>
  <si>
    <t>满意度指标</t>
  </si>
  <si>
    <t>服务对象满意度指标</t>
  </si>
  <si>
    <t>使用人员满意度</t>
  </si>
  <si>
    <t>≥95%</t>
  </si>
  <si>
    <t>通过该项目的实施，实现新增设备5台的购置目标，完成中药靶标发现与确证平台建设，提升中医复杂作用的解析能力。</t>
  </si>
  <si>
    <t>购置成本</t>
  </si>
  <si>
    <t>335万元</t>
  </si>
  <si>
    <t>新增设备数量</t>
  </si>
  <si>
    <t>5台/套</t>
  </si>
  <si>
    <t>设备验收合格率</t>
  </si>
  <si>
    <t>预算完成时间</t>
  </si>
  <si>
    <t>2023年12月</t>
  </si>
  <si>
    <t>经济效益指标</t>
  </si>
  <si>
    <t>设备使用年限</t>
  </si>
  <si>
    <t>≥3年</t>
  </si>
  <si>
    <t>项目完成后对建立科研技术支撑体系的影响</t>
  </si>
  <si>
    <t>≥2项</t>
  </si>
  <si>
    <t>通过该项目的实施，实现新增设备9台的购置目标，提升中医药实验平台对科研工作的支撑能力。</t>
  </si>
  <si>
    <t>816.8万元</t>
  </si>
  <si>
    <t>6台/套</t>
  </si>
  <si>
    <t>≥3项</t>
  </si>
  <si>
    <t>758.53万元</t>
    <phoneticPr fontId="28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</si>
</sst>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[=0]&quot;&quot;;0"/>
    <numFmt numFmtId="177" formatCode="[=0]&quot;&quot;;#,##0.00&quot;&quot;"/>
    <numFmt numFmtId="178" formatCode="[=0]&quot;&quot;;#,##0.00"/>
    <numFmt numFmtId="179" formatCode="[=0]&quot;&quot;;0.0"/>
  </numFmts>
  <fonts count="36">
    <font>
      <sz val="11"/>
      <name val="Calibri"/>
    </font>
    <font>
      <sz val="16"/>
      <color rgb="FF000000"/>
      <name val="黑体"/>
      <family val="3"/>
      <charset val="134"/>
    </font>
    <font>
      <b/>
      <sz val="36"/>
      <color rgb="FF000000"/>
      <name val="宋体"/>
      <family val="3"/>
      <charset val="134"/>
    </font>
    <font>
      <b/>
      <sz val="26"/>
      <color rgb="FF000000"/>
      <name val="宋体"/>
      <family val="3"/>
      <charset val="134"/>
    </font>
    <font>
      <b/>
      <sz val="20"/>
      <color rgb="FF000000"/>
      <name val="宋体"/>
      <family val="3"/>
      <charset val="134"/>
    </font>
    <font>
      <sz val="16"/>
      <color rgb="FF000000"/>
      <name val="宋体"/>
      <family val="3"/>
      <charset val="134"/>
    </font>
    <font>
      <sz val="11"/>
      <color rgb="FF000000"/>
      <name val="Calibri"/>
      <family val="2"/>
    </font>
    <font>
      <sz val="10"/>
      <name val="����"/>
    </font>
    <font>
      <sz val="10"/>
      <color rgb="FF000000"/>
      <name val="宋体"/>
      <family val="3"/>
      <charset val="134"/>
    </font>
    <font>
      <b/>
      <sz val="24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8"/>
      <name val="宋体"/>
      <family val="3"/>
      <charset val="134"/>
    </font>
    <font>
      <sz val="8"/>
      <name val="����"/>
    </font>
    <font>
      <sz val="10"/>
      <name val="宋体"/>
      <family val="3"/>
      <charset val="134"/>
    </font>
    <font>
      <b/>
      <sz val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Calibri"/>
      <family val="2"/>
    </font>
    <font>
      <b/>
      <sz val="10"/>
      <name val="����"/>
    </font>
    <font>
      <b/>
      <sz val="8"/>
      <color rgb="FF000000"/>
      <name val="宋体"/>
      <family val="3"/>
      <charset val="134"/>
    </font>
    <font>
      <b/>
      <sz val="8"/>
      <name val="����"/>
    </font>
    <font>
      <sz val="10"/>
      <color rgb="FF000000"/>
      <name val="微软雅黑"/>
      <family val="2"/>
      <charset val="134"/>
    </font>
    <font>
      <sz val="10"/>
      <color rgb="FF000000"/>
      <name val="Arial"/>
      <family val="2"/>
    </font>
    <font>
      <b/>
      <sz val="10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9"/>
      <name val="����"/>
    </font>
    <font>
      <sz val="9"/>
      <name val="����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sz val="8"/>
      <color rgb="FF000000"/>
      <name val="Arial"/>
      <family val="2"/>
    </font>
    <font>
      <sz val="8"/>
      <name val="Arial"/>
      <family val="2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2" fillId="0" borderId="0"/>
    <xf numFmtId="0" fontId="35" fillId="0" borderId="0">
      <alignment vertical="center"/>
    </xf>
    <xf numFmtId="0" fontId="32" fillId="0" borderId="0"/>
    <xf numFmtId="0" fontId="32" fillId="0" borderId="0"/>
  </cellStyleXfs>
  <cellXfs count="171">
    <xf numFmtId="0" fontId="0" fillId="0" borderId="0" xfId="0"/>
    <xf numFmtId="0" fontId="6" fillId="2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77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left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77" fontId="12" fillId="0" borderId="1" xfId="0" applyNumberFormat="1" applyFont="1" applyBorder="1" applyAlignment="1">
      <alignment horizontal="right" vertical="center"/>
    </xf>
    <xf numFmtId="0" fontId="14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left" vertical="center"/>
    </xf>
    <xf numFmtId="0" fontId="11" fillId="0" borderId="1" xfId="0" applyNumberFormat="1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right" vertical="center" wrapText="1"/>
    </xf>
    <xf numFmtId="0" fontId="15" fillId="0" borderId="0" xfId="0" applyNumberFormat="1" applyFont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 wrapText="1"/>
    </xf>
    <xf numFmtId="177" fontId="12" fillId="0" borderId="1" xfId="0" applyNumberFormat="1" applyFont="1" applyBorder="1" applyAlignment="1">
      <alignment horizontal="right" vertical="center" wrapText="1"/>
    </xf>
    <xf numFmtId="0" fontId="10" fillId="0" borderId="1" xfId="0" applyNumberFormat="1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 vertical="center"/>
    </xf>
    <xf numFmtId="0" fontId="14" fillId="0" borderId="1" xfId="0" applyNumberFormat="1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/>
    </xf>
    <xf numFmtId="177" fontId="16" fillId="0" borderId="1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left" vertical="center" wrapText="1"/>
    </xf>
    <xf numFmtId="0" fontId="19" fillId="0" borderId="1" xfId="0" applyNumberFormat="1" applyFont="1" applyBorder="1" applyAlignment="1">
      <alignment horizontal="left" vertical="center" wrapText="1"/>
    </xf>
    <xf numFmtId="177" fontId="19" fillId="0" borderId="1" xfId="0" applyNumberFormat="1" applyFont="1" applyBorder="1" applyAlignment="1">
      <alignment horizontal="right" vertical="center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right" vertical="center"/>
    </xf>
    <xf numFmtId="177" fontId="21" fillId="0" borderId="1" xfId="0" applyNumberFormat="1" applyFont="1" applyBorder="1" applyAlignment="1">
      <alignment horizontal="right" vertical="center" wrapText="1"/>
    </xf>
    <xf numFmtId="177" fontId="22" fillId="0" borderId="1" xfId="0" applyNumberFormat="1" applyFont="1" applyBorder="1" applyAlignment="1">
      <alignment horizontal="right" vertical="center"/>
    </xf>
    <xf numFmtId="177" fontId="22" fillId="0" borderId="1" xfId="0" applyNumberFormat="1" applyFont="1" applyBorder="1" applyAlignment="1">
      <alignment horizontal="right" vertical="center" wrapText="1"/>
    </xf>
    <xf numFmtId="177" fontId="21" fillId="0" borderId="1" xfId="0" applyNumberFormat="1" applyFont="1" applyBorder="1" applyAlignment="1">
      <alignment horizontal="right" vertical="center"/>
    </xf>
    <xf numFmtId="0" fontId="16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right" vertical="center"/>
    </xf>
    <xf numFmtId="0" fontId="23" fillId="0" borderId="1" xfId="0" applyNumberFormat="1" applyFont="1" applyBorder="1" applyAlignment="1">
      <alignment horizontal="left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177" fontId="23" fillId="0" borderId="1" xfId="0" applyNumberFormat="1" applyFont="1" applyBorder="1" applyAlignment="1">
      <alignment horizontal="right" vertical="center"/>
    </xf>
    <xf numFmtId="0" fontId="6" fillId="2" borderId="0" xfId="0" applyNumberFormat="1" applyFont="1" applyFill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center" wrapText="1"/>
    </xf>
    <xf numFmtId="0" fontId="15" fillId="0" borderId="1" xfId="0" applyNumberFormat="1" applyFont="1" applyBorder="1" applyAlignment="1">
      <alignment horizontal="left" vertical="center" wrapText="1"/>
    </xf>
    <xf numFmtId="177" fontId="13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/>
    </xf>
    <xf numFmtId="177" fontId="24" fillId="0" borderId="1" xfId="0" applyNumberFormat="1" applyFont="1" applyBorder="1" applyAlignment="1">
      <alignment horizontal="right" vertical="center"/>
    </xf>
    <xf numFmtId="177" fontId="25" fillId="0" borderId="1" xfId="0" applyNumberFormat="1" applyFont="1" applyBorder="1" applyAlignment="1">
      <alignment horizontal="right" vertical="center"/>
    </xf>
    <xf numFmtId="177" fontId="26" fillId="0" borderId="1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left"/>
    </xf>
    <xf numFmtId="177" fontId="27" fillId="0" borderId="1" xfId="0" applyNumberFormat="1" applyFont="1" applyBorder="1" applyAlignment="1">
      <alignment horizontal="right" vertical="center"/>
    </xf>
    <xf numFmtId="177" fontId="28" fillId="0" borderId="1" xfId="0" applyNumberFormat="1" applyFont="1" applyBorder="1" applyAlignment="1">
      <alignment horizontal="right" vertical="center"/>
    </xf>
    <xf numFmtId="0" fontId="24" fillId="0" borderId="1" xfId="0" applyNumberFormat="1" applyFont="1" applyBorder="1" applyAlignment="1">
      <alignment horizontal="left" vertical="center"/>
    </xf>
    <xf numFmtId="0" fontId="24" fillId="0" borderId="1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horizontal="left" vertical="center"/>
    </xf>
    <xf numFmtId="0" fontId="10" fillId="0" borderId="1" xfId="0" applyNumberFormat="1" applyFont="1" applyBorder="1" applyAlignment="1">
      <alignment horizontal="left" vertical="center" wrapText="1"/>
    </xf>
    <xf numFmtId="177" fontId="7" fillId="0" borderId="0" xfId="0" applyNumberFormat="1" applyFont="1" applyAlignment="1">
      <alignment horizontal="left" vertical="center"/>
    </xf>
    <xf numFmtId="0" fontId="24" fillId="0" borderId="1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right" vertical="center" wrapText="1"/>
    </xf>
    <xf numFmtId="177" fontId="1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right" vertical="center"/>
    </xf>
    <xf numFmtId="0" fontId="29" fillId="0" borderId="0" xfId="0" applyNumberFormat="1" applyFont="1" applyAlignment="1">
      <alignment horizontal="left" vertical="center" wrapText="1"/>
    </xf>
    <xf numFmtId="176" fontId="23" fillId="0" borderId="1" xfId="0" applyNumberFormat="1" applyFont="1" applyBorder="1" applyAlignment="1">
      <alignment horizontal="right" vertical="center" wrapText="1"/>
    </xf>
    <xf numFmtId="178" fontId="23" fillId="0" borderId="1" xfId="0" applyNumberFormat="1" applyFont="1" applyBorder="1" applyAlignment="1">
      <alignment horizontal="right" vertical="center" wrapText="1"/>
    </xf>
    <xf numFmtId="179" fontId="23" fillId="0" borderId="1" xfId="0" applyNumberFormat="1" applyFont="1" applyBorder="1" applyAlignment="1">
      <alignment horizontal="righ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176" fontId="14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9" fontId="14" fillId="0" borderId="1" xfId="0" applyNumberFormat="1" applyFont="1" applyBorder="1" applyAlignment="1">
      <alignment horizontal="right" vertical="center"/>
    </xf>
    <xf numFmtId="0" fontId="17" fillId="0" borderId="2" xfId="0" applyNumberFormat="1" applyFont="1" applyBorder="1" applyAlignment="1">
      <alignment horizontal="left"/>
    </xf>
    <xf numFmtId="176" fontId="16" fillId="0" borderId="1" xfId="0" applyNumberFormat="1" applyFont="1" applyBorder="1" applyAlignment="1">
      <alignment horizontal="right" vertical="center"/>
    </xf>
    <xf numFmtId="178" fontId="16" fillId="0" borderId="1" xfId="0" applyNumberFormat="1" applyFont="1" applyBorder="1" applyAlignment="1">
      <alignment horizontal="right" vertical="center"/>
    </xf>
    <xf numFmtId="179" fontId="16" fillId="0" borderId="1" xfId="0" applyNumberFormat="1" applyFont="1" applyBorder="1" applyAlignment="1">
      <alignment horizontal="right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177" fontId="30" fillId="0" borderId="1" xfId="0" applyNumberFormat="1" applyFont="1" applyBorder="1" applyAlignment="1">
      <alignment horizontal="right" vertical="center" wrapText="1"/>
    </xf>
    <xf numFmtId="0" fontId="31" fillId="0" borderId="1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5" fillId="2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right" vertical="center" wrapText="1"/>
    </xf>
    <xf numFmtId="0" fontId="9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righ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left" vertical="center"/>
    </xf>
    <xf numFmtId="0" fontId="12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NumberFormat="1" applyFont="1" applyAlignment="1">
      <alignment horizontal="right" vertical="center" wrapText="1"/>
    </xf>
    <xf numFmtId="0" fontId="34" fillId="0" borderId="4" xfId="1" applyFont="1" applyBorder="1" applyAlignment="1">
      <alignment horizontal="center" vertical="center" wrapText="1"/>
    </xf>
    <xf numFmtId="0" fontId="34" fillId="0" borderId="7" xfId="1" applyFont="1" applyBorder="1" applyAlignment="1">
      <alignment horizontal="center" vertical="center" wrapText="1"/>
    </xf>
    <xf numFmtId="0" fontId="34" fillId="0" borderId="9" xfId="1" applyFont="1" applyBorder="1" applyAlignment="1">
      <alignment vertical="center" wrapText="1"/>
    </xf>
    <xf numFmtId="0" fontId="32" fillId="0" borderId="0" xfId="1" applyAlignment="1">
      <alignment horizontal="left" vertical="center" wrapText="1"/>
    </xf>
    <xf numFmtId="0" fontId="34" fillId="0" borderId="6" xfId="1" applyFont="1" applyBorder="1" applyAlignment="1">
      <alignment horizontal="justify" vertical="center" wrapText="1"/>
    </xf>
    <xf numFmtId="0" fontId="34" fillId="0" borderId="4" xfId="1" applyFont="1" applyBorder="1" applyAlignment="1">
      <alignment horizontal="center" vertical="center" wrapText="1"/>
    </xf>
    <xf numFmtId="0" fontId="34" fillId="0" borderId="8" xfId="1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0" fontId="34" fillId="0" borderId="8" xfId="1" applyFont="1" applyBorder="1" applyAlignment="1">
      <alignment horizontal="justify" vertical="center" wrapText="1"/>
    </xf>
    <xf numFmtId="0" fontId="34" fillId="0" borderId="6" xfId="1" applyFont="1" applyBorder="1" applyAlignment="1">
      <alignment horizontal="center" vertical="center" wrapText="1"/>
    </xf>
    <xf numFmtId="0" fontId="34" fillId="0" borderId="10" xfId="1" applyFont="1" applyBorder="1" applyAlignment="1">
      <alignment horizontal="center" vertical="center" wrapText="1"/>
    </xf>
    <xf numFmtId="43" fontId="34" fillId="0" borderId="4" xfId="1" applyNumberFormat="1" applyFont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2" fillId="0" borderId="0" xfId="1" applyFont="1" applyFill="1" applyAlignment="1">
      <alignment horizontal="center" vertical="top" wrapText="1"/>
    </xf>
    <xf numFmtId="0" fontId="34" fillId="0" borderId="0" xfId="1" applyFont="1" applyAlignment="1">
      <alignment horizontal="right" vertical="center" wrapText="1"/>
    </xf>
    <xf numFmtId="0" fontId="32" fillId="0" borderId="0" xfId="3" applyAlignment="1">
      <alignment horizontal="left" vertical="center" wrapText="1"/>
    </xf>
    <xf numFmtId="0" fontId="34" fillId="0" borderId="4" xfId="3" applyFont="1" applyBorder="1" applyAlignment="1">
      <alignment horizontal="center" vertical="center" wrapText="1"/>
    </xf>
    <xf numFmtId="0" fontId="34" fillId="0" borderId="7" xfId="3" applyFont="1" applyBorder="1" applyAlignment="1">
      <alignment horizontal="center" vertical="center" wrapText="1"/>
    </xf>
    <xf numFmtId="0" fontId="34" fillId="0" borderId="9" xfId="3" applyFont="1" applyBorder="1" applyAlignment="1">
      <alignment vertical="center" wrapText="1"/>
    </xf>
    <xf numFmtId="0" fontId="34" fillId="0" borderId="6" xfId="3" applyFont="1" applyBorder="1" applyAlignment="1">
      <alignment horizontal="justify" vertical="center" wrapText="1"/>
    </xf>
    <xf numFmtId="0" fontId="34" fillId="0" borderId="4" xfId="3" applyFont="1" applyBorder="1" applyAlignment="1">
      <alignment horizontal="center" vertical="center" wrapText="1"/>
    </xf>
    <xf numFmtId="0" fontId="34" fillId="0" borderId="8" xfId="3" applyFont="1" applyBorder="1" applyAlignment="1">
      <alignment horizontal="center" vertical="center" wrapText="1"/>
    </xf>
    <xf numFmtId="0" fontId="34" fillId="0" borderId="5" xfId="3" applyFont="1" applyBorder="1" applyAlignment="1">
      <alignment horizontal="center" vertical="center" wrapText="1"/>
    </xf>
    <xf numFmtId="0" fontId="34" fillId="0" borderId="8" xfId="3" applyFont="1" applyBorder="1" applyAlignment="1">
      <alignment horizontal="justify" vertical="center" wrapText="1"/>
    </xf>
    <xf numFmtId="0" fontId="34" fillId="0" borderId="6" xfId="3" applyFont="1" applyBorder="1" applyAlignment="1">
      <alignment horizontal="center" vertical="center" wrapText="1"/>
    </xf>
    <xf numFmtId="0" fontId="34" fillId="0" borderId="10" xfId="3" applyFont="1" applyBorder="1" applyAlignment="1">
      <alignment horizontal="center" vertical="center" wrapText="1"/>
    </xf>
    <xf numFmtId="43" fontId="34" fillId="0" borderId="4" xfId="3" applyNumberFormat="1" applyFont="1" applyBorder="1" applyAlignment="1">
      <alignment horizontal="center" vertical="center" wrapText="1"/>
    </xf>
    <xf numFmtId="0" fontId="33" fillId="0" borderId="0" xfId="3" applyFont="1" applyAlignment="1">
      <alignment horizontal="center" vertical="center" wrapText="1"/>
    </xf>
    <xf numFmtId="0" fontId="32" fillId="0" borderId="0" xfId="3" applyFont="1" applyFill="1" applyAlignment="1">
      <alignment horizontal="center" vertical="top" wrapText="1"/>
    </xf>
    <xf numFmtId="0" fontId="34" fillId="0" borderId="0" xfId="3" applyFont="1" applyAlignment="1">
      <alignment horizontal="right" vertical="center" wrapText="1"/>
    </xf>
    <xf numFmtId="0" fontId="32" fillId="0" borderId="0" xfId="4" applyAlignment="1">
      <alignment horizontal="left" vertical="center" wrapText="1"/>
    </xf>
    <xf numFmtId="0" fontId="34" fillId="0" borderId="4" xfId="4" applyFont="1" applyBorder="1" applyAlignment="1">
      <alignment horizontal="center" vertical="center" wrapText="1"/>
    </xf>
    <xf numFmtId="0" fontId="34" fillId="0" borderId="7" xfId="4" applyFont="1" applyBorder="1" applyAlignment="1">
      <alignment horizontal="center" vertical="center" wrapText="1"/>
    </xf>
    <xf numFmtId="0" fontId="34" fillId="0" borderId="9" xfId="4" applyFont="1" applyBorder="1" applyAlignment="1">
      <alignment vertical="center" wrapText="1"/>
    </xf>
    <xf numFmtId="0" fontId="34" fillId="0" borderId="6" xfId="4" applyFont="1" applyBorder="1" applyAlignment="1">
      <alignment horizontal="justify" vertical="center" wrapText="1"/>
    </xf>
    <xf numFmtId="0" fontId="34" fillId="0" borderId="4" xfId="4" applyFont="1" applyBorder="1" applyAlignment="1">
      <alignment horizontal="center" vertical="center" wrapText="1"/>
    </xf>
    <xf numFmtId="0" fontId="34" fillId="0" borderId="8" xfId="4" applyFont="1" applyBorder="1" applyAlignment="1">
      <alignment horizontal="center" vertical="center" wrapText="1"/>
    </xf>
    <xf numFmtId="0" fontId="34" fillId="0" borderId="5" xfId="4" applyFont="1" applyBorder="1" applyAlignment="1">
      <alignment horizontal="center" vertical="center" wrapText="1"/>
    </xf>
    <xf numFmtId="0" fontId="34" fillId="0" borderId="8" xfId="4" applyFont="1" applyBorder="1" applyAlignment="1">
      <alignment horizontal="justify" vertical="center" wrapText="1"/>
    </xf>
    <xf numFmtId="0" fontId="34" fillId="0" borderId="6" xfId="4" applyFont="1" applyBorder="1" applyAlignment="1">
      <alignment horizontal="center" vertical="center" wrapText="1"/>
    </xf>
    <xf numFmtId="0" fontId="34" fillId="0" borderId="10" xfId="4" applyFont="1" applyBorder="1" applyAlignment="1">
      <alignment horizontal="center" vertical="center" wrapText="1"/>
    </xf>
    <xf numFmtId="43" fontId="34" fillId="0" borderId="4" xfId="4" applyNumberFormat="1" applyFont="1" applyBorder="1" applyAlignment="1">
      <alignment horizontal="center" vertical="center" wrapText="1"/>
    </xf>
    <xf numFmtId="0" fontId="33" fillId="0" borderId="0" xfId="4" applyFont="1" applyAlignment="1">
      <alignment horizontal="center" vertical="center" wrapText="1"/>
    </xf>
    <xf numFmtId="0" fontId="32" fillId="0" borderId="0" xfId="4" applyFont="1" applyFill="1" applyAlignment="1">
      <alignment horizontal="center" vertical="top" wrapText="1"/>
    </xf>
    <xf numFmtId="0" fontId="34" fillId="0" borderId="0" xfId="4" applyFont="1" applyAlignment="1">
      <alignment horizontal="right" vertical="center" wrapText="1"/>
    </xf>
  </cellXfs>
  <cellStyles count="5">
    <cellStyle name="常规" xfId="0" builtinId="0"/>
    <cellStyle name="常规 2 2" xfId="1"/>
    <cellStyle name="常规 2 3" xfId="3"/>
    <cellStyle name="常规 2 4" xfId="4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showRuler="0" workbookViewId="0">
      <selection activeCell="P18" sqref="P18"/>
    </sheetView>
  </sheetViews>
  <sheetFormatPr defaultRowHeight="14.4"/>
  <cols>
    <col min="1" max="1" width="5" customWidth="1"/>
    <col min="2" max="2" width="6.109375" customWidth="1"/>
    <col min="3" max="3" width="2.6640625" customWidth="1"/>
    <col min="4" max="4" width="1.88671875" customWidth="1"/>
    <col min="5" max="5" width="4.44140625" customWidth="1"/>
    <col min="6" max="6" width="1.44140625" customWidth="1"/>
    <col min="7" max="7" width="3.33203125" customWidth="1"/>
    <col min="8" max="8" width="7.33203125" customWidth="1"/>
    <col min="9" max="9" width="0.77734375" customWidth="1"/>
    <col min="10" max="10" width="2.88671875" customWidth="1"/>
    <col min="11" max="19" width="7.33203125" customWidth="1"/>
    <col min="20" max="20" width="22.33203125" customWidth="1"/>
    <col min="21" max="21" width="27.88671875" customWidth="1"/>
    <col min="22" max="22" width="44.33203125" customWidth="1"/>
  </cols>
  <sheetData>
    <row r="1" spans="1:22" ht="18.75" customHeight="1">
      <c r="A1" s="99" t="s">
        <v>0</v>
      </c>
      <c r="B1" s="100"/>
      <c r="C1" s="101"/>
      <c r="D1" s="101"/>
      <c r="E1" s="101"/>
      <c r="F1" s="101"/>
      <c r="G1" s="101"/>
      <c r="H1" s="101"/>
      <c r="I1" s="101"/>
      <c r="U1" s="2" t="s">
        <v>2</v>
      </c>
      <c r="V1" s="3">
        <v>160202007</v>
      </c>
    </row>
    <row r="2" spans="1:22" ht="12.75" customHeight="1">
      <c r="V2" s="4"/>
    </row>
    <row r="3" spans="1:22" ht="12.75" customHeight="1">
      <c r="V3" s="4"/>
    </row>
    <row r="4" spans="1:22" ht="12.75" customHeight="1">
      <c r="V4" s="4"/>
    </row>
    <row r="5" spans="1:22" ht="12.75" customHeight="1">
      <c r="V5" s="4"/>
    </row>
    <row r="6" spans="1:22" ht="12.75" customHeight="1">
      <c r="V6" s="4"/>
    </row>
    <row r="7" spans="1:22" ht="12.75" customHeight="1">
      <c r="V7" s="4"/>
    </row>
    <row r="8" spans="1:22" ht="28.5" customHeight="1">
      <c r="I8" s="1"/>
      <c r="V8" s="4"/>
    </row>
    <row r="9" spans="1:22" ht="12.75" customHeight="1">
      <c r="V9" s="4"/>
    </row>
    <row r="10" spans="1:22" ht="12.75" customHeight="1">
      <c r="V10" s="4"/>
    </row>
    <row r="11" spans="1:22" ht="12.75" customHeight="1">
      <c r="V11" s="4"/>
    </row>
    <row r="12" spans="1:22" ht="27.75" customHeight="1">
      <c r="V12" s="4"/>
    </row>
    <row r="13" spans="1:22" ht="39" customHeight="1">
      <c r="A13" s="102" t="s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</row>
    <row r="14" spans="1:22" ht="70.5" customHeight="1">
      <c r="A14" s="103" t="s">
        <v>274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12.75" customHeight="1">
      <c r="V15" s="4"/>
    </row>
    <row r="16" spans="1:22" ht="12.75" customHeight="1">
      <c r="V16" s="4"/>
    </row>
    <row r="17" spans="1:22" ht="12.75" customHeight="1">
      <c r="V17" s="4"/>
    </row>
    <row r="18" spans="1:22" ht="12.75" customHeight="1">
      <c r="V18" s="4"/>
    </row>
    <row r="19" spans="1:22" ht="28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</row>
    <row r="20" spans="1:22" ht="12.75" customHeight="1">
      <c r="V20" s="4"/>
    </row>
    <row r="21" spans="1:22" ht="12.75" customHeight="1">
      <c r="V21" s="4"/>
    </row>
    <row r="22" spans="1:22" ht="12.75" customHeight="1">
      <c r="V22" s="4"/>
    </row>
    <row r="23" spans="1:22" ht="12.75" customHeight="1">
      <c r="V23" s="4"/>
    </row>
    <row r="24" spans="1:22" ht="22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</row>
    <row r="25" spans="1:22" ht="12.75" customHeight="1">
      <c r="V25" s="4"/>
    </row>
    <row r="26" spans="1:22" ht="12.75" customHeight="1">
      <c r="V26" s="4"/>
    </row>
    <row r="27" spans="1:22" ht="12.75" customHeight="1">
      <c r="V27" s="4"/>
    </row>
    <row r="28" spans="1:22" ht="12.75" customHeight="1">
      <c r="V28" s="4"/>
    </row>
    <row r="29" spans="1:22" ht="12.75" customHeight="1">
      <c r="V29" s="4"/>
    </row>
  </sheetData>
  <mergeCells count="6">
    <mergeCell ref="A24:V24"/>
    <mergeCell ref="A1:B1"/>
    <mergeCell ref="C1:I1"/>
    <mergeCell ref="A13:V13"/>
    <mergeCell ref="A14:V14"/>
    <mergeCell ref="A19:V19"/>
  </mergeCells>
  <phoneticPr fontId="2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showRuler="0" workbookViewId="0">
      <selection activeCell="A3" sqref="A3:E3"/>
    </sheetView>
  </sheetViews>
  <sheetFormatPr defaultRowHeight="14.4"/>
  <cols>
    <col min="1" max="6" width="29.33203125" customWidth="1"/>
    <col min="7" max="26" width="9.5546875" customWidth="1"/>
  </cols>
  <sheetData>
    <row r="1" spans="1:6" ht="15" customHeight="1">
      <c r="F1" s="11" t="s">
        <v>285</v>
      </c>
    </row>
    <row r="2" spans="1:6" ht="37.5" customHeight="1">
      <c r="A2" s="105" t="s">
        <v>155</v>
      </c>
      <c r="B2" s="105"/>
      <c r="C2" s="105"/>
      <c r="D2" s="105"/>
      <c r="E2" s="105"/>
      <c r="F2" s="105"/>
    </row>
    <row r="3" spans="1:6" ht="19.5" customHeight="1">
      <c r="A3" s="110" t="s">
        <v>1</v>
      </c>
      <c r="B3" s="110"/>
      <c r="C3" s="110"/>
      <c r="D3" s="110"/>
      <c r="E3" s="110"/>
      <c r="F3" s="11" t="s">
        <v>161</v>
      </c>
    </row>
    <row r="4" spans="1:6" ht="21" customHeight="1">
      <c r="A4" s="106" t="s">
        <v>156</v>
      </c>
      <c r="B4" s="106" t="s">
        <v>157</v>
      </c>
      <c r="C4" s="106" t="s">
        <v>158</v>
      </c>
      <c r="D4" s="106"/>
      <c r="E4" s="106"/>
      <c r="F4" s="106" t="s">
        <v>162</v>
      </c>
    </row>
    <row r="5" spans="1:6" ht="21" customHeight="1">
      <c r="A5" s="106"/>
      <c r="B5" s="106"/>
      <c r="C5" s="5" t="s">
        <v>28</v>
      </c>
      <c r="D5" s="5" t="s">
        <v>159</v>
      </c>
      <c r="E5" s="5" t="s">
        <v>160</v>
      </c>
      <c r="F5" s="106"/>
    </row>
    <row r="6" spans="1:6" ht="22.5" customHeight="1">
      <c r="A6" s="48">
        <f>SUM(B6,C6,F6)</f>
        <v>0</v>
      </c>
      <c r="B6" s="50">
        <v>0</v>
      </c>
      <c r="C6" s="49">
        <f>SUM(D6,E6)</f>
        <v>0</v>
      </c>
      <c r="D6" s="49">
        <v>0</v>
      </c>
      <c r="E6" s="51">
        <v>0</v>
      </c>
      <c r="F6" s="49">
        <v>0</v>
      </c>
    </row>
  </sheetData>
  <mergeCells count="6">
    <mergeCell ref="A2:F2"/>
    <mergeCell ref="A3:E3"/>
    <mergeCell ref="C4:E4"/>
    <mergeCell ref="A4:A5"/>
    <mergeCell ref="B4:B5"/>
    <mergeCell ref="F4:F5"/>
  </mergeCells>
  <phoneticPr fontId="2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4"/>
  <sheetViews>
    <sheetView showGridLines="0" showRuler="0" workbookViewId="0">
      <selection activeCell="Q18" sqref="Q18"/>
    </sheetView>
  </sheetViews>
  <sheetFormatPr defaultRowHeight="14.4"/>
  <cols>
    <col min="1" max="1" width="5" customWidth="1"/>
    <col min="2" max="2" width="4.33203125" customWidth="1"/>
    <col min="3" max="3" width="4.44140625" customWidth="1"/>
    <col min="4" max="4" width="2.6640625" customWidth="1"/>
    <col min="5" max="5" width="2.33203125" customWidth="1"/>
    <col min="6" max="6" width="3.33203125" customWidth="1"/>
    <col min="7" max="8" width="7.33203125" customWidth="1"/>
    <col min="9" max="9" width="2" customWidth="1"/>
    <col min="10" max="10" width="3.6640625" customWidth="1"/>
    <col min="11" max="17" width="7.33203125" customWidth="1"/>
    <col min="18" max="18" width="18" customWidth="1"/>
    <col min="19" max="19" width="27.6640625" customWidth="1"/>
    <col min="20" max="20" width="38.109375" customWidth="1"/>
    <col min="21" max="21" width="14.33203125" customWidth="1"/>
    <col min="22" max="22" width="1" customWidth="1"/>
    <col min="23" max="23" width="6.44140625" customWidth="1"/>
    <col min="24" max="24" width="22.44140625" customWidth="1"/>
  </cols>
  <sheetData>
    <row r="1" spans="1:24" ht="18.75" customHeight="1">
      <c r="A1" s="99" t="s">
        <v>163</v>
      </c>
      <c r="B1" s="100"/>
      <c r="C1" s="101"/>
      <c r="D1" s="101"/>
      <c r="E1" s="101"/>
      <c r="F1" s="101"/>
      <c r="G1" s="101"/>
      <c r="H1" s="101"/>
      <c r="I1" s="101"/>
      <c r="U1" s="114" t="s">
        <v>2</v>
      </c>
      <c r="V1" s="114"/>
      <c r="W1" s="115" t="s">
        <v>164</v>
      </c>
      <c r="X1" s="115"/>
    </row>
    <row r="8" spans="1:24" ht="28.5" customHeight="1">
      <c r="I8" s="1"/>
    </row>
    <row r="13" spans="1:24" ht="39" customHeight="1">
      <c r="A13" s="102" t="s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4" ht="70.5" customHeight="1">
      <c r="A14" s="103" t="s">
        <v>286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9" spans="1:24" ht="28.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4" spans="1:24" ht="22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</sheetData>
  <mergeCells count="8">
    <mergeCell ref="A14:X14"/>
    <mergeCell ref="A19:X19"/>
    <mergeCell ref="A24:X24"/>
    <mergeCell ref="A1:B1"/>
    <mergeCell ref="C1:I1"/>
    <mergeCell ref="U1:V1"/>
    <mergeCell ref="W1:X1"/>
    <mergeCell ref="A13:X13"/>
  </mergeCells>
  <phoneticPr fontId="2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0"/>
  <sheetViews>
    <sheetView showGridLines="0" showRuler="0" workbookViewId="0">
      <selection activeCell="A3" sqref="A3:F3"/>
    </sheetView>
  </sheetViews>
  <sheetFormatPr defaultRowHeight="14.4"/>
  <cols>
    <col min="1" max="1" width="20.6640625" customWidth="1"/>
    <col min="2" max="2" width="29.33203125" customWidth="1"/>
    <col min="3" max="7" width="25" customWidth="1"/>
    <col min="8" max="26" width="9.5546875" customWidth="1"/>
  </cols>
  <sheetData>
    <row r="1" spans="1:26" ht="17.25" customHeight="1">
      <c r="G1" s="11" t="s">
        <v>287</v>
      </c>
    </row>
    <row r="2" spans="1:26" ht="27.75" customHeight="1">
      <c r="A2" s="105" t="s">
        <v>97</v>
      </c>
      <c r="B2" s="105"/>
      <c r="C2" s="105"/>
      <c r="D2" s="105"/>
      <c r="E2" s="105"/>
      <c r="F2" s="105"/>
      <c r="G2" s="105"/>
    </row>
    <row r="3" spans="1:26" ht="16.5" customHeight="1">
      <c r="A3" s="110" t="s">
        <v>1</v>
      </c>
      <c r="B3" s="110"/>
      <c r="C3" s="110"/>
      <c r="D3" s="110"/>
      <c r="E3" s="110"/>
      <c r="F3" s="110"/>
      <c r="G3" s="11" t="s">
        <v>24</v>
      </c>
    </row>
    <row r="4" spans="1:26" ht="24" customHeight="1">
      <c r="A4" s="106" t="s">
        <v>165</v>
      </c>
      <c r="B4" s="106"/>
      <c r="C4" s="106" t="s">
        <v>98</v>
      </c>
      <c r="D4" s="106"/>
      <c r="E4" s="106"/>
      <c r="F4" s="106"/>
      <c r="G4" s="106"/>
    </row>
    <row r="5" spans="1:26" ht="21" customHeight="1">
      <c r="A5" s="106" t="s">
        <v>46</v>
      </c>
      <c r="B5" s="106" t="s">
        <v>166</v>
      </c>
      <c r="C5" s="106" t="s">
        <v>27</v>
      </c>
      <c r="D5" s="106" t="s">
        <v>49</v>
      </c>
      <c r="E5" s="106"/>
      <c r="F5" s="106"/>
      <c r="G5" s="106" t="s">
        <v>50</v>
      </c>
    </row>
    <row r="6" spans="1:26" ht="24" customHeight="1">
      <c r="A6" s="106"/>
      <c r="B6" s="106"/>
      <c r="C6" s="106"/>
      <c r="D6" s="5" t="s">
        <v>28</v>
      </c>
      <c r="E6" s="5" t="s">
        <v>99</v>
      </c>
      <c r="F6" s="5" t="s">
        <v>100</v>
      </c>
      <c r="G6" s="106"/>
    </row>
    <row r="7" spans="1:26" ht="22.5" customHeight="1">
      <c r="A7" s="52" t="s">
        <v>167</v>
      </c>
      <c r="B7" s="52" t="s">
        <v>168</v>
      </c>
      <c r="C7" s="37">
        <f>SUM(C8,C10)</f>
        <v>2223.4</v>
      </c>
      <c r="D7" s="37">
        <f>SUM(D8,D10)</f>
        <v>1777.8999999999999</v>
      </c>
      <c r="E7" s="37">
        <f>SUM(E8,E10)</f>
        <v>1620.82</v>
      </c>
      <c r="F7" s="37">
        <f>SUM(F8,F10)</f>
        <v>157.08000000000001</v>
      </c>
      <c r="G7" s="37">
        <f>SUM(G8,G10)</f>
        <v>445.5</v>
      </c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22.5" customHeight="1">
      <c r="A8" s="53" t="s">
        <v>172</v>
      </c>
      <c r="B8" s="53" t="s">
        <v>173</v>
      </c>
      <c r="C8" s="54">
        <f>SUM(C9)</f>
        <v>1620.82</v>
      </c>
      <c r="D8" s="54">
        <f>SUM(D9)</f>
        <v>1620.82</v>
      </c>
      <c r="E8" s="54">
        <f>SUM(E9)</f>
        <v>1620.82</v>
      </c>
      <c r="F8" s="54">
        <f>SUM(F9)</f>
        <v>0</v>
      </c>
      <c r="G8" s="54">
        <f>SUM(G9)</f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0" hidden="1" customHeight="1">
      <c r="A9" s="30"/>
      <c r="B9" s="30"/>
      <c r="C9" s="33">
        <v>1620.82</v>
      </c>
      <c r="D9" s="33">
        <v>1620.82</v>
      </c>
      <c r="E9" s="33">
        <v>1620.82</v>
      </c>
      <c r="F9" s="33">
        <v>0</v>
      </c>
      <c r="G9" s="33">
        <v>0</v>
      </c>
    </row>
    <row r="10" spans="1:26" ht="22.5" customHeight="1">
      <c r="A10" s="53" t="s">
        <v>174</v>
      </c>
      <c r="B10" s="53" t="s">
        <v>175</v>
      </c>
      <c r="C10" s="54">
        <f>SUM(C11)</f>
        <v>602.58000000000004</v>
      </c>
      <c r="D10" s="54">
        <f>SUM(D11)</f>
        <v>157.08000000000001</v>
      </c>
      <c r="E10" s="54">
        <f>SUM(E11)</f>
        <v>0</v>
      </c>
      <c r="F10" s="54">
        <f>SUM(F11)</f>
        <v>157.08000000000001</v>
      </c>
      <c r="G10" s="54">
        <f>SUM(G11)</f>
        <v>445.5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0" hidden="1" customHeight="1">
      <c r="A11" s="30"/>
      <c r="B11" s="30"/>
      <c r="C11" s="33">
        <v>602.58000000000004</v>
      </c>
      <c r="D11" s="33">
        <v>157.08000000000001</v>
      </c>
      <c r="E11" s="33">
        <v>0</v>
      </c>
      <c r="F11" s="33">
        <v>157.08000000000001</v>
      </c>
      <c r="G11" s="33">
        <v>445.5</v>
      </c>
    </row>
    <row r="12" spans="1:26" ht="22.5" customHeight="1">
      <c r="A12" s="52" t="s">
        <v>169</v>
      </c>
      <c r="B12" s="52" t="s">
        <v>170</v>
      </c>
      <c r="C12" s="37">
        <f t="shared" ref="C12:G13" si="0">SUM(C13)</f>
        <v>1229.9000000000001</v>
      </c>
      <c r="D12" s="37">
        <f t="shared" si="0"/>
        <v>2</v>
      </c>
      <c r="E12" s="37">
        <f t="shared" si="0"/>
        <v>0</v>
      </c>
      <c r="F12" s="37">
        <f t="shared" si="0"/>
        <v>2</v>
      </c>
      <c r="G12" s="37">
        <f t="shared" si="0"/>
        <v>1227.9000000000001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22.5" customHeight="1">
      <c r="A13" s="53" t="s">
        <v>176</v>
      </c>
      <c r="B13" s="53" t="s">
        <v>177</v>
      </c>
      <c r="C13" s="54">
        <f t="shared" si="0"/>
        <v>1229.9000000000001</v>
      </c>
      <c r="D13" s="54">
        <f t="shared" si="0"/>
        <v>2</v>
      </c>
      <c r="E13" s="54">
        <f t="shared" si="0"/>
        <v>0</v>
      </c>
      <c r="F13" s="54">
        <f t="shared" si="0"/>
        <v>2</v>
      </c>
      <c r="G13" s="54">
        <f t="shared" si="0"/>
        <v>1227.9000000000001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0" hidden="1" customHeight="1">
      <c r="A14" s="30"/>
      <c r="B14" s="30"/>
      <c r="C14" s="33">
        <v>1229.9000000000001</v>
      </c>
      <c r="D14" s="33">
        <v>2</v>
      </c>
      <c r="E14" s="33">
        <v>0</v>
      </c>
      <c r="F14" s="33">
        <v>2</v>
      </c>
      <c r="G14" s="33">
        <v>1227.9000000000001</v>
      </c>
    </row>
    <row r="15" spans="1:26" ht="22.5" customHeight="1">
      <c r="A15" s="52" t="s">
        <v>171</v>
      </c>
      <c r="B15" s="52" t="s">
        <v>114</v>
      </c>
      <c r="C15" s="37">
        <f>SUM(C16,C18)</f>
        <v>20</v>
      </c>
      <c r="D15" s="37">
        <f>SUM(D16,D18)</f>
        <v>20</v>
      </c>
      <c r="E15" s="37">
        <f>SUM(E16,E18)</f>
        <v>20</v>
      </c>
      <c r="F15" s="37">
        <f>SUM(F16,F18)</f>
        <v>0</v>
      </c>
      <c r="G15" s="37">
        <f>SUM(G16,G18)</f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22.5" customHeight="1">
      <c r="A16" s="53" t="s">
        <v>178</v>
      </c>
      <c r="B16" s="53" t="s">
        <v>179</v>
      </c>
      <c r="C16" s="54">
        <f>SUM(C17)</f>
        <v>15</v>
      </c>
      <c r="D16" s="54">
        <f>SUM(D17)</f>
        <v>15</v>
      </c>
      <c r="E16" s="54">
        <f>SUM(E17)</f>
        <v>15</v>
      </c>
      <c r="F16" s="54">
        <f>SUM(F17)</f>
        <v>0</v>
      </c>
      <c r="G16" s="54">
        <f>SUM(G17)</f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0" hidden="1" customHeight="1">
      <c r="A17" s="30"/>
      <c r="B17" s="30"/>
      <c r="C17" s="33">
        <v>15</v>
      </c>
      <c r="D17" s="33">
        <v>15</v>
      </c>
      <c r="E17" s="33">
        <v>15</v>
      </c>
      <c r="F17" s="33">
        <v>0</v>
      </c>
      <c r="G17" s="33">
        <v>0</v>
      </c>
    </row>
    <row r="18" spans="1:26" ht="22.5" customHeight="1">
      <c r="A18" s="53" t="s">
        <v>180</v>
      </c>
      <c r="B18" s="53" t="s">
        <v>181</v>
      </c>
      <c r="C18" s="54">
        <f>SUM(C19)</f>
        <v>5</v>
      </c>
      <c r="D18" s="54">
        <f>SUM(D19)</f>
        <v>5</v>
      </c>
      <c r="E18" s="54">
        <f>SUM(E19)</f>
        <v>5</v>
      </c>
      <c r="F18" s="54">
        <f>SUM(F19)</f>
        <v>0</v>
      </c>
      <c r="G18" s="54">
        <f>SUM(G19)</f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0" hidden="1" customHeight="1">
      <c r="A19" s="30"/>
      <c r="B19" s="30"/>
      <c r="C19" s="33">
        <v>5</v>
      </c>
      <c r="D19" s="33">
        <v>5</v>
      </c>
      <c r="E19" s="33">
        <v>5</v>
      </c>
      <c r="F19" s="33">
        <v>0</v>
      </c>
      <c r="G19" s="33">
        <v>0</v>
      </c>
    </row>
    <row r="20" spans="1:26" ht="22.5" customHeight="1">
      <c r="A20" s="55"/>
      <c r="B20" s="56" t="s">
        <v>48</v>
      </c>
      <c r="C20" s="57">
        <f>SUM(C7,C12,C15)</f>
        <v>3473.3</v>
      </c>
      <c r="D20" s="57">
        <f>SUM(D7,D12,D15)</f>
        <v>1799.8999999999999</v>
      </c>
      <c r="E20" s="57">
        <f>SUM(E7,E12,E15)</f>
        <v>1640.82</v>
      </c>
      <c r="F20" s="57">
        <f>SUM(F7,F12,F15)</f>
        <v>159.08000000000001</v>
      </c>
      <c r="G20" s="57">
        <f>SUM(G7,G12,G15)</f>
        <v>1673.4</v>
      </c>
    </row>
  </sheetData>
  <mergeCells count="9">
    <mergeCell ref="A2:G2"/>
    <mergeCell ref="A3:F3"/>
    <mergeCell ref="A4:B4"/>
    <mergeCell ref="C4:G4"/>
    <mergeCell ref="D5:F5"/>
    <mergeCell ref="A5:A6"/>
    <mergeCell ref="B5:B6"/>
    <mergeCell ref="C5:C6"/>
    <mergeCell ref="G5:G6"/>
  </mergeCells>
  <phoneticPr fontId="28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0"/>
  <sheetViews>
    <sheetView showGridLines="0" showRuler="0" workbookViewId="0">
      <selection activeCell="A3" sqref="A3:R3"/>
    </sheetView>
  </sheetViews>
  <sheetFormatPr defaultRowHeight="14.4"/>
  <cols>
    <col min="1" max="1" width="11.109375" customWidth="1"/>
    <col min="2" max="2" width="11.33203125" customWidth="1"/>
    <col min="3" max="3" width="8.44140625" customWidth="1"/>
    <col min="4" max="4" width="8.5546875" customWidth="1"/>
    <col min="5" max="5" width="5" customWidth="1"/>
    <col min="6" max="11" width="10.6640625" customWidth="1"/>
    <col min="12" max="14" width="10" customWidth="1"/>
    <col min="15" max="20" width="10.6640625" customWidth="1"/>
    <col min="21" max="26" width="9.5546875" customWidth="1"/>
  </cols>
  <sheetData>
    <row r="1" spans="1:20" ht="1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16" t="s">
        <v>288</v>
      </c>
      <c r="T1" s="116"/>
    </row>
    <row r="2" spans="1:20" ht="30.75" customHeight="1">
      <c r="A2" s="117" t="s">
        <v>106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</row>
    <row r="3" spans="1:20" ht="1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18" t="s">
        <v>24</v>
      </c>
      <c r="T3" s="118"/>
    </row>
    <row r="4" spans="1:20" ht="18.75" customHeight="1">
      <c r="A4" s="107" t="s">
        <v>46</v>
      </c>
      <c r="B4" s="107" t="s">
        <v>47</v>
      </c>
      <c r="C4" s="119" t="s">
        <v>26</v>
      </c>
      <c r="D4" s="107" t="s">
        <v>182</v>
      </c>
      <c r="E4" s="107" t="s">
        <v>183</v>
      </c>
      <c r="F4" s="107" t="s">
        <v>49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</row>
    <row r="5" spans="1:20" ht="20.25" customHeight="1">
      <c r="A5" s="107"/>
      <c r="B5" s="107"/>
      <c r="C5" s="119"/>
      <c r="D5" s="107"/>
      <c r="E5" s="107"/>
      <c r="F5" s="107" t="s">
        <v>27</v>
      </c>
      <c r="G5" s="107"/>
      <c r="H5" s="107"/>
      <c r="I5" s="107" t="s">
        <v>184</v>
      </c>
      <c r="J5" s="107"/>
      <c r="K5" s="107"/>
      <c r="L5" s="107" t="s">
        <v>185</v>
      </c>
      <c r="M5" s="107"/>
      <c r="N5" s="107"/>
      <c r="O5" s="107" t="s">
        <v>32</v>
      </c>
      <c r="P5" s="107"/>
      <c r="Q5" s="107"/>
      <c r="R5" s="107" t="s">
        <v>186</v>
      </c>
      <c r="S5" s="107"/>
      <c r="T5" s="107"/>
    </row>
    <row r="6" spans="1:20" ht="26.25" customHeight="1">
      <c r="A6" s="107"/>
      <c r="B6" s="107"/>
      <c r="C6" s="119"/>
      <c r="D6" s="107"/>
      <c r="E6" s="107"/>
      <c r="F6" s="14" t="s">
        <v>28</v>
      </c>
      <c r="G6" s="14" t="s">
        <v>99</v>
      </c>
      <c r="H6" s="14" t="s">
        <v>100</v>
      </c>
      <c r="I6" s="14" t="s">
        <v>28</v>
      </c>
      <c r="J6" s="14" t="s">
        <v>99</v>
      </c>
      <c r="K6" s="14" t="s">
        <v>100</v>
      </c>
      <c r="L6" s="14" t="s">
        <v>28</v>
      </c>
      <c r="M6" s="14" t="s">
        <v>99</v>
      </c>
      <c r="N6" s="14" t="s">
        <v>100</v>
      </c>
      <c r="O6" s="14" t="s">
        <v>28</v>
      </c>
      <c r="P6" s="14" t="s">
        <v>99</v>
      </c>
      <c r="Q6" s="14" t="s">
        <v>100</v>
      </c>
      <c r="R6" s="14" t="s">
        <v>28</v>
      </c>
      <c r="S6" s="14" t="s">
        <v>99</v>
      </c>
      <c r="T6" s="14" t="s">
        <v>100</v>
      </c>
    </row>
    <row r="7" spans="1:20" ht="56.25" customHeight="1">
      <c r="A7" s="26" t="s">
        <v>3</v>
      </c>
      <c r="B7" s="26" t="s">
        <v>3</v>
      </c>
      <c r="C7" s="26" t="s">
        <v>1</v>
      </c>
      <c r="D7" s="26" t="s">
        <v>164</v>
      </c>
      <c r="E7" s="26" t="s">
        <v>3</v>
      </c>
      <c r="F7" s="27">
        <v>4504.18</v>
      </c>
      <c r="G7" s="27">
        <v>2684.1</v>
      </c>
      <c r="H7" s="27">
        <v>1820.08</v>
      </c>
      <c r="I7" s="27">
        <v>1799.9</v>
      </c>
      <c r="J7" s="27">
        <v>1640.82</v>
      </c>
      <c r="K7" s="27">
        <v>159.08000000000001</v>
      </c>
      <c r="L7" s="27">
        <v>43.28</v>
      </c>
      <c r="M7" s="27">
        <v>43.28</v>
      </c>
      <c r="N7" s="27">
        <v>0</v>
      </c>
      <c r="O7" s="27">
        <v>0</v>
      </c>
      <c r="P7" s="27">
        <v>0</v>
      </c>
      <c r="Q7" s="27">
        <v>0</v>
      </c>
      <c r="R7" s="27">
        <v>2661</v>
      </c>
      <c r="S7" s="27">
        <v>1000</v>
      </c>
      <c r="T7" s="27">
        <v>1661</v>
      </c>
    </row>
    <row r="8" spans="1:20" ht="56.25" customHeight="1">
      <c r="A8" s="26" t="s">
        <v>54</v>
      </c>
      <c r="B8" s="26" t="s">
        <v>69</v>
      </c>
      <c r="C8" s="26" t="s">
        <v>3</v>
      </c>
      <c r="D8" s="26" t="s">
        <v>3</v>
      </c>
      <c r="E8" s="26" t="s">
        <v>3</v>
      </c>
      <c r="F8" s="27">
        <v>3886.08</v>
      </c>
      <c r="G8" s="27">
        <v>2066</v>
      </c>
      <c r="H8" s="27">
        <v>1820.08</v>
      </c>
      <c r="I8" s="27">
        <v>1270.08</v>
      </c>
      <c r="J8" s="27">
        <v>1111</v>
      </c>
      <c r="K8" s="27">
        <v>159.08000000000001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2616</v>
      </c>
      <c r="S8" s="27">
        <v>955</v>
      </c>
      <c r="T8" s="27">
        <v>1661</v>
      </c>
    </row>
    <row r="9" spans="1:20" ht="56.25" customHeight="1">
      <c r="A9" s="26" t="s">
        <v>187</v>
      </c>
      <c r="B9" s="26" t="s">
        <v>196</v>
      </c>
      <c r="C9" s="26" t="s">
        <v>3</v>
      </c>
      <c r="D9" s="26" t="s">
        <v>3</v>
      </c>
      <c r="E9" s="26" t="s">
        <v>3</v>
      </c>
      <c r="F9" s="27">
        <v>3886.08</v>
      </c>
      <c r="G9" s="27">
        <v>2066</v>
      </c>
      <c r="H9" s="27">
        <v>1820.08</v>
      </c>
      <c r="I9" s="27">
        <v>1270.08</v>
      </c>
      <c r="J9" s="27">
        <v>1111</v>
      </c>
      <c r="K9" s="27">
        <v>159.08000000000001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2616</v>
      </c>
      <c r="S9" s="27">
        <v>955</v>
      </c>
      <c r="T9" s="27">
        <v>1661</v>
      </c>
    </row>
    <row r="10" spans="1:20" ht="56.25" customHeight="1">
      <c r="A10" s="26" t="s">
        <v>188</v>
      </c>
      <c r="B10" s="26" t="s">
        <v>197</v>
      </c>
      <c r="C10" s="26" t="s">
        <v>1</v>
      </c>
      <c r="D10" s="26" t="s">
        <v>164</v>
      </c>
      <c r="E10" s="26" t="s">
        <v>204</v>
      </c>
      <c r="F10" s="27">
        <v>3886.08</v>
      </c>
      <c r="G10" s="27">
        <v>2066</v>
      </c>
      <c r="H10" s="27">
        <v>1820.08</v>
      </c>
      <c r="I10" s="27">
        <v>1270.08</v>
      </c>
      <c r="J10" s="27">
        <v>1111</v>
      </c>
      <c r="K10" s="27">
        <v>159.08000000000001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2616</v>
      </c>
      <c r="S10" s="27">
        <v>955</v>
      </c>
      <c r="T10" s="27">
        <v>1661</v>
      </c>
    </row>
    <row r="11" spans="1:20" ht="56.25" customHeight="1">
      <c r="A11" s="26" t="s">
        <v>60</v>
      </c>
      <c r="B11" s="26" t="s">
        <v>75</v>
      </c>
      <c r="C11" s="26" t="s">
        <v>3</v>
      </c>
      <c r="D11" s="26" t="s">
        <v>3</v>
      </c>
      <c r="E11" s="26" t="s">
        <v>3</v>
      </c>
      <c r="F11" s="27">
        <v>291.61</v>
      </c>
      <c r="G11" s="27">
        <v>291.61</v>
      </c>
      <c r="H11" s="27">
        <v>0</v>
      </c>
      <c r="I11" s="27">
        <v>270.60000000000002</v>
      </c>
      <c r="J11" s="27">
        <v>270.60000000000002</v>
      </c>
      <c r="K11" s="27">
        <v>0</v>
      </c>
      <c r="L11" s="27">
        <v>21.01</v>
      </c>
      <c r="M11" s="27">
        <v>21.01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</row>
    <row r="12" spans="1:20" ht="56.25" customHeight="1">
      <c r="A12" s="26" t="s">
        <v>189</v>
      </c>
      <c r="B12" s="26" t="s">
        <v>198</v>
      </c>
      <c r="C12" s="26" t="s">
        <v>3</v>
      </c>
      <c r="D12" s="26" t="s">
        <v>3</v>
      </c>
      <c r="E12" s="26" t="s">
        <v>3</v>
      </c>
      <c r="F12" s="27">
        <v>291.61</v>
      </c>
      <c r="G12" s="27">
        <v>291.61</v>
      </c>
      <c r="H12" s="27">
        <v>0</v>
      </c>
      <c r="I12" s="27">
        <v>270.60000000000002</v>
      </c>
      <c r="J12" s="27">
        <v>270.60000000000002</v>
      </c>
      <c r="K12" s="27">
        <v>0</v>
      </c>
      <c r="L12" s="27">
        <v>21.01</v>
      </c>
      <c r="M12" s="27">
        <v>21.01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</row>
    <row r="13" spans="1:20" ht="56.25" customHeight="1">
      <c r="A13" s="26" t="s">
        <v>190</v>
      </c>
      <c r="B13" s="26" t="s">
        <v>199</v>
      </c>
      <c r="C13" s="26" t="s">
        <v>1</v>
      </c>
      <c r="D13" s="26" t="s">
        <v>164</v>
      </c>
      <c r="E13" s="26" t="s">
        <v>204</v>
      </c>
      <c r="F13" s="27">
        <v>194.54</v>
      </c>
      <c r="G13" s="27">
        <v>194.54</v>
      </c>
      <c r="H13" s="27">
        <v>0</v>
      </c>
      <c r="I13" s="27">
        <v>180.4</v>
      </c>
      <c r="J13" s="27">
        <v>180.4</v>
      </c>
      <c r="K13" s="27">
        <v>0</v>
      </c>
      <c r="L13" s="27">
        <v>14.14</v>
      </c>
      <c r="M13" s="27">
        <v>14.14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  <row r="14" spans="1:20" ht="56.25" customHeight="1">
      <c r="A14" s="26" t="s">
        <v>191</v>
      </c>
      <c r="B14" s="26" t="s">
        <v>200</v>
      </c>
      <c r="C14" s="26" t="s">
        <v>1</v>
      </c>
      <c r="D14" s="26" t="s">
        <v>164</v>
      </c>
      <c r="E14" s="26" t="s">
        <v>204</v>
      </c>
      <c r="F14" s="27">
        <v>97.07</v>
      </c>
      <c r="G14" s="27">
        <v>97.07</v>
      </c>
      <c r="H14" s="27">
        <v>0</v>
      </c>
      <c r="I14" s="27">
        <v>90.2</v>
      </c>
      <c r="J14" s="27">
        <v>90.2</v>
      </c>
      <c r="K14" s="27">
        <v>0</v>
      </c>
      <c r="L14" s="27">
        <v>6.87</v>
      </c>
      <c r="M14" s="27">
        <v>6.87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</row>
    <row r="15" spans="1:20" ht="56.25" customHeight="1">
      <c r="A15" s="26" t="s">
        <v>64</v>
      </c>
      <c r="B15" s="26" t="s">
        <v>79</v>
      </c>
      <c r="C15" s="26" t="s">
        <v>3</v>
      </c>
      <c r="D15" s="26" t="s">
        <v>3</v>
      </c>
      <c r="E15" s="26" t="s">
        <v>3</v>
      </c>
      <c r="F15" s="27">
        <v>326.49</v>
      </c>
      <c r="G15" s="27">
        <v>326.49</v>
      </c>
      <c r="H15" s="27">
        <v>0</v>
      </c>
      <c r="I15" s="27">
        <v>259.22000000000003</v>
      </c>
      <c r="J15" s="27">
        <v>259.22000000000003</v>
      </c>
      <c r="K15" s="27">
        <v>0</v>
      </c>
      <c r="L15" s="27">
        <v>22.27</v>
      </c>
      <c r="M15" s="27">
        <v>22.27</v>
      </c>
      <c r="N15" s="27">
        <v>0</v>
      </c>
      <c r="O15" s="27">
        <v>0</v>
      </c>
      <c r="P15" s="27">
        <v>0</v>
      </c>
      <c r="Q15" s="27">
        <v>0</v>
      </c>
      <c r="R15" s="27">
        <v>45</v>
      </c>
      <c r="S15" s="27">
        <v>45</v>
      </c>
      <c r="T15" s="27">
        <v>0</v>
      </c>
    </row>
    <row r="16" spans="1:20" ht="56.25" customHeight="1">
      <c r="A16" s="26" t="s">
        <v>192</v>
      </c>
      <c r="B16" s="26" t="s">
        <v>201</v>
      </c>
      <c r="C16" s="26" t="s">
        <v>3</v>
      </c>
      <c r="D16" s="26" t="s">
        <v>3</v>
      </c>
      <c r="E16" s="26" t="s">
        <v>3</v>
      </c>
      <c r="F16" s="27">
        <v>326.49</v>
      </c>
      <c r="G16" s="27">
        <v>326.49</v>
      </c>
      <c r="H16" s="27">
        <v>0</v>
      </c>
      <c r="I16" s="27">
        <v>259.22000000000003</v>
      </c>
      <c r="J16" s="27">
        <v>259.22000000000003</v>
      </c>
      <c r="K16" s="27">
        <v>0</v>
      </c>
      <c r="L16" s="27">
        <v>22.27</v>
      </c>
      <c r="M16" s="27">
        <v>22.27</v>
      </c>
      <c r="N16" s="27">
        <v>0</v>
      </c>
      <c r="O16" s="27">
        <v>0</v>
      </c>
      <c r="P16" s="27">
        <v>0</v>
      </c>
      <c r="Q16" s="27">
        <v>0</v>
      </c>
      <c r="R16" s="27">
        <v>45</v>
      </c>
      <c r="S16" s="27">
        <v>45</v>
      </c>
      <c r="T16" s="27">
        <v>0</v>
      </c>
    </row>
    <row r="17" spans="1:20" ht="56.25" customHeight="1">
      <c r="A17" s="26" t="s">
        <v>193</v>
      </c>
      <c r="B17" s="26" t="s">
        <v>130</v>
      </c>
      <c r="C17" s="26" t="s">
        <v>1</v>
      </c>
      <c r="D17" s="26" t="s">
        <v>164</v>
      </c>
      <c r="E17" s="26" t="s">
        <v>204</v>
      </c>
      <c r="F17" s="27">
        <v>210</v>
      </c>
      <c r="G17" s="27">
        <v>210</v>
      </c>
      <c r="H17" s="27">
        <v>0</v>
      </c>
      <c r="I17" s="27">
        <v>165</v>
      </c>
      <c r="J17" s="27">
        <v>165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45</v>
      </c>
      <c r="S17" s="27">
        <v>45</v>
      </c>
      <c r="T17" s="27">
        <v>0</v>
      </c>
    </row>
    <row r="18" spans="1:20" ht="56.25" customHeight="1">
      <c r="A18" s="26" t="s">
        <v>194</v>
      </c>
      <c r="B18" s="26" t="s">
        <v>202</v>
      </c>
      <c r="C18" s="26" t="s">
        <v>1</v>
      </c>
      <c r="D18" s="26" t="s">
        <v>164</v>
      </c>
      <c r="E18" s="26" t="s">
        <v>204</v>
      </c>
      <c r="F18" s="27">
        <v>9.5</v>
      </c>
      <c r="G18" s="27">
        <v>9.5</v>
      </c>
      <c r="H18" s="27">
        <v>0</v>
      </c>
      <c r="I18" s="27">
        <v>9.5</v>
      </c>
      <c r="J18" s="27">
        <v>9.5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</row>
    <row r="19" spans="1:20" ht="56.25" customHeight="1">
      <c r="A19" s="26" t="s">
        <v>195</v>
      </c>
      <c r="B19" s="26" t="s">
        <v>203</v>
      </c>
      <c r="C19" s="26" t="s">
        <v>1</v>
      </c>
      <c r="D19" s="26" t="s">
        <v>164</v>
      </c>
      <c r="E19" s="26" t="s">
        <v>204</v>
      </c>
      <c r="F19" s="27">
        <v>106.99</v>
      </c>
      <c r="G19" s="27">
        <v>106.99</v>
      </c>
      <c r="H19" s="27">
        <v>0</v>
      </c>
      <c r="I19" s="27">
        <v>84.72</v>
      </c>
      <c r="J19" s="27">
        <v>84.72</v>
      </c>
      <c r="K19" s="27">
        <v>0</v>
      </c>
      <c r="L19" s="27">
        <v>22.27</v>
      </c>
      <c r="M19" s="27">
        <v>22.27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</row>
    <row r="20" spans="1:20" ht="56.25" customHeight="1">
      <c r="A20" s="61"/>
      <c r="B20" s="61" t="s">
        <v>48</v>
      </c>
      <c r="C20" s="61"/>
      <c r="D20" s="61"/>
      <c r="E20" s="61"/>
      <c r="F20" s="24">
        <v>4504.18</v>
      </c>
      <c r="G20" s="24">
        <v>2684.1</v>
      </c>
      <c r="H20" s="24">
        <v>1820.08</v>
      </c>
      <c r="I20" s="24">
        <v>1799.9</v>
      </c>
      <c r="J20" s="24">
        <v>1640.82</v>
      </c>
      <c r="K20" s="24">
        <v>159.08000000000001</v>
      </c>
      <c r="L20" s="24">
        <v>43.28</v>
      </c>
      <c r="M20" s="24">
        <v>43.28</v>
      </c>
      <c r="N20" s="24">
        <v>0</v>
      </c>
      <c r="O20" s="24">
        <v>0</v>
      </c>
      <c r="P20" s="24">
        <v>0</v>
      </c>
      <c r="Q20" s="24">
        <v>0</v>
      </c>
      <c r="R20" s="24">
        <v>2661</v>
      </c>
      <c r="S20" s="24">
        <v>1000</v>
      </c>
      <c r="T20" s="24">
        <v>1661</v>
      </c>
    </row>
  </sheetData>
  <mergeCells count="15">
    <mergeCell ref="S1:T1"/>
    <mergeCell ref="A2:T2"/>
    <mergeCell ref="A3:R3"/>
    <mergeCell ref="S3:T3"/>
    <mergeCell ref="F4:T4"/>
    <mergeCell ref="A4:A6"/>
    <mergeCell ref="B4:B6"/>
    <mergeCell ref="D4:D6"/>
    <mergeCell ref="E4:E6"/>
    <mergeCell ref="C4:C6"/>
    <mergeCell ref="F5:H5"/>
    <mergeCell ref="I5:K5"/>
    <mergeCell ref="L5:N5"/>
    <mergeCell ref="O5:Q5"/>
    <mergeCell ref="R5:T5"/>
  </mergeCells>
  <phoneticPr fontId="2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6"/>
  <sheetViews>
    <sheetView showGridLines="0" showRuler="0" workbookViewId="0">
      <selection activeCell="A3" sqref="A3:J3"/>
    </sheetView>
  </sheetViews>
  <sheetFormatPr defaultRowHeight="14.4"/>
  <cols>
    <col min="1" max="1" width="13" customWidth="1"/>
    <col min="2" max="2" width="14.33203125" customWidth="1"/>
    <col min="3" max="3" width="20.5546875" customWidth="1"/>
    <col min="4" max="4" width="19" customWidth="1"/>
    <col min="5" max="5" width="23.6640625" customWidth="1"/>
    <col min="6" max="7" width="5" customWidth="1"/>
    <col min="8" max="12" width="13.5546875" customWidth="1"/>
    <col min="13" max="26" width="9.5546875" customWidth="1"/>
  </cols>
  <sheetData>
    <row r="1" spans="1:26" ht="18" customHeight="1">
      <c r="L1" s="11" t="s">
        <v>289</v>
      </c>
    </row>
    <row r="2" spans="1:26" ht="33.75" customHeight="1">
      <c r="A2" s="105" t="s">
        <v>205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26" ht="16.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3"/>
      <c r="L3" s="19" t="s">
        <v>24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27" customHeight="1">
      <c r="A4" s="107" t="s">
        <v>46</v>
      </c>
      <c r="B4" s="107" t="s">
        <v>47</v>
      </c>
      <c r="C4" s="107" t="s">
        <v>207</v>
      </c>
      <c r="D4" s="107" t="s">
        <v>208</v>
      </c>
      <c r="E4" s="107" t="s">
        <v>209</v>
      </c>
      <c r="F4" s="107" t="s">
        <v>210</v>
      </c>
      <c r="G4" s="107" t="s">
        <v>211</v>
      </c>
      <c r="H4" s="107" t="s">
        <v>27</v>
      </c>
      <c r="I4" s="107" t="s">
        <v>184</v>
      </c>
      <c r="J4" s="107" t="s">
        <v>185</v>
      </c>
      <c r="K4" s="107" t="s">
        <v>32</v>
      </c>
      <c r="L4" s="107" t="s">
        <v>186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1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1.5" customHeight="1">
      <c r="A6" s="63" t="s">
        <v>54</v>
      </c>
      <c r="B6" s="26" t="s">
        <v>69</v>
      </c>
      <c r="C6" s="26" t="s">
        <v>3</v>
      </c>
      <c r="D6" s="63" t="s">
        <v>3</v>
      </c>
      <c r="E6" s="26" t="s">
        <v>3</v>
      </c>
      <c r="F6" s="63" t="s">
        <v>3</v>
      </c>
      <c r="G6" s="63" t="s">
        <v>3</v>
      </c>
      <c r="H6" s="17">
        <v>1673.4</v>
      </c>
      <c r="I6" s="17">
        <v>1673.4</v>
      </c>
      <c r="J6" s="17">
        <v>0</v>
      </c>
      <c r="K6" s="17">
        <v>0</v>
      </c>
      <c r="L6" s="17">
        <v>0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1.5" customHeight="1">
      <c r="A7" s="63" t="s">
        <v>187</v>
      </c>
      <c r="B7" s="26" t="s">
        <v>196</v>
      </c>
      <c r="C7" s="26" t="s">
        <v>3</v>
      </c>
      <c r="D7" s="63" t="s">
        <v>3</v>
      </c>
      <c r="E7" s="26" t="s">
        <v>3</v>
      </c>
      <c r="F7" s="63" t="s">
        <v>3</v>
      </c>
      <c r="G7" s="63" t="s">
        <v>3</v>
      </c>
      <c r="H7" s="17">
        <v>521.6</v>
      </c>
      <c r="I7" s="17">
        <v>521.6</v>
      </c>
      <c r="J7" s="17">
        <v>0</v>
      </c>
      <c r="K7" s="17">
        <v>0</v>
      </c>
      <c r="L7" s="17">
        <v>0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31.5" customHeight="1">
      <c r="A8" s="63" t="s">
        <v>3</v>
      </c>
      <c r="B8" s="26" t="s">
        <v>3</v>
      </c>
      <c r="C8" s="26" t="s">
        <v>218</v>
      </c>
      <c r="D8" s="63" t="s">
        <v>225</v>
      </c>
      <c r="E8" s="26" t="s">
        <v>3</v>
      </c>
      <c r="F8" s="63" t="s">
        <v>3</v>
      </c>
      <c r="G8" s="63" t="s">
        <v>3</v>
      </c>
      <c r="H8" s="17">
        <v>400</v>
      </c>
      <c r="I8" s="17">
        <v>400</v>
      </c>
      <c r="J8" s="17">
        <v>0</v>
      </c>
      <c r="K8" s="17">
        <v>0</v>
      </c>
      <c r="L8" s="17">
        <v>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31.5" customHeight="1">
      <c r="A9" s="63" t="s">
        <v>212</v>
      </c>
      <c r="B9" s="26" t="s">
        <v>215</v>
      </c>
      <c r="C9" s="26" t="s">
        <v>219</v>
      </c>
      <c r="D9" s="63" t="s">
        <v>226</v>
      </c>
      <c r="E9" s="26" t="s">
        <v>1</v>
      </c>
      <c r="F9" s="63" t="s">
        <v>204</v>
      </c>
      <c r="G9" s="63" t="s">
        <v>232</v>
      </c>
      <c r="H9" s="17">
        <v>400</v>
      </c>
      <c r="I9" s="17">
        <v>400</v>
      </c>
      <c r="J9" s="17">
        <v>0</v>
      </c>
      <c r="K9" s="17">
        <v>0</v>
      </c>
      <c r="L9" s="17">
        <v>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31.5" customHeight="1">
      <c r="A10" s="63" t="s">
        <v>3</v>
      </c>
      <c r="B10" s="26" t="s">
        <v>3</v>
      </c>
      <c r="C10" s="26" t="s">
        <v>220</v>
      </c>
      <c r="D10" s="63" t="s">
        <v>227</v>
      </c>
      <c r="E10" s="26" t="s">
        <v>3</v>
      </c>
      <c r="F10" s="63" t="s">
        <v>3</v>
      </c>
      <c r="G10" s="63" t="s">
        <v>3</v>
      </c>
      <c r="H10" s="17">
        <v>121.6</v>
      </c>
      <c r="I10" s="17">
        <v>121.6</v>
      </c>
      <c r="J10" s="17">
        <v>0</v>
      </c>
      <c r="K10" s="17">
        <v>0</v>
      </c>
      <c r="L10" s="17">
        <v>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31.5" customHeight="1">
      <c r="A11" s="63" t="s">
        <v>212</v>
      </c>
      <c r="B11" s="26" t="s">
        <v>215</v>
      </c>
      <c r="C11" s="26" t="s">
        <v>221</v>
      </c>
      <c r="D11" s="63" t="s">
        <v>228</v>
      </c>
      <c r="E11" s="26" t="s">
        <v>1</v>
      </c>
      <c r="F11" s="63" t="s">
        <v>204</v>
      </c>
      <c r="G11" s="63" t="s">
        <v>232</v>
      </c>
      <c r="H11" s="17">
        <v>121.6</v>
      </c>
      <c r="I11" s="17">
        <v>121.6</v>
      </c>
      <c r="J11" s="17">
        <v>0</v>
      </c>
      <c r="K11" s="17">
        <v>0</v>
      </c>
      <c r="L11" s="17">
        <v>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31.5" customHeight="1">
      <c r="A12" s="63" t="s">
        <v>213</v>
      </c>
      <c r="B12" s="26" t="s">
        <v>216</v>
      </c>
      <c r="C12" s="26" t="s">
        <v>3</v>
      </c>
      <c r="D12" s="63" t="s">
        <v>3</v>
      </c>
      <c r="E12" s="26" t="s">
        <v>3</v>
      </c>
      <c r="F12" s="63" t="s">
        <v>3</v>
      </c>
      <c r="G12" s="63" t="s">
        <v>3</v>
      </c>
      <c r="H12" s="17">
        <v>1151.8</v>
      </c>
      <c r="I12" s="17">
        <v>1151.8</v>
      </c>
      <c r="J12" s="17">
        <v>0</v>
      </c>
      <c r="K12" s="17">
        <v>0</v>
      </c>
      <c r="L12" s="17"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31.5" customHeight="1">
      <c r="A13" s="63" t="s">
        <v>3</v>
      </c>
      <c r="B13" s="26" t="s">
        <v>3</v>
      </c>
      <c r="C13" s="26" t="s">
        <v>222</v>
      </c>
      <c r="D13" s="63" t="s">
        <v>229</v>
      </c>
      <c r="E13" s="26" t="s">
        <v>3</v>
      </c>
      <c r="F13" s="63" t="s">
        <v>3</v>
      </c>
      <c r="G13" s="63" t="s">
        <v>3</v>
      </c>
      <c r="H13" s="17">
        <v>1151.8</v>
      </c>
      <c r="I13" s="17">
        <v>1151.8</v>
      </c>
      <c r="J13" s="17">
        <v>0</v>
      </c>
      <c r="K13" s="17">
        <v>0</v>
      </c>
      <c r="L13" s="17">
        <v>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31.5" customHeight="1">
      <c r="A14" s="63" t="s">
        <v>214</v>
      </c>
      <c r="B14" s="26" t="s">
        <v>217</v>
      </c>
      <c r="C14" s="26" t="s">
        <v>223</v>
      </c>
      <c r="D14" s="63" t="s">
        <v>230</v>
      </c>
      <c r="E14" s="26" t="s">
        <v>1</v>
      </c>
      <c r="F14" s="63" t="s">
        <v>204</v>
      </c>
      <c r="G14" s="63" t="s">
        <v>232</v>
      </c>
      <c r="H14" s="17">
        <v>335</v>
      </c>
      <c r="I14" s="17">
        <v>335</v>
      </c>
      <c r="J14" s="17">
        <v>0</v>
      </c>
      <c r="K14" s="17">
        <v>0</v>
      </c>
      <c r="L14" s="17">
        <v>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31.5" customHeight="1">
      <c r="A15" s="63" t="s">
        <v>214</v>
      </c>
      <c r="B15" s="26" t="s">
        <v>217</v>
      </c>
      <c r="C15" s="26" t="s">
        <v>224</v>
      </c>
      <c r="D15" s="63" t="s">
        <v>231</v>
      </c>
      <c r="E15" s="26" t="s">
        <v>1</v>
      </c>
      <c r="F15" s="63" t="s">
        <v>204</v>
      </c>
      <c r="G15" s="63" t="s">
        <v>232</v>
      </c>
      <c r="H15" s="17">
        <v>816.8</v>
      </c>
      <c r="I15" s="17">
        <v>816.8</v>
      </c>
      <c r="J15" s="17">
        <v>0</v>
      </c>
      <c r="K15" s="17">
        <v>0</v>
      </c>
      <c r="L15" s="17">
        <v>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33.75" customHeight="1">
      <c r="A16" s="6"/>
      <c r="B16" s="8" t="s">
        <v>206</v>
      </c>
      <c r="C16" s="6"/>
      <c r="D16" s="6"/>
      <c r="E16" s="6"/>
      <c r="F16" s="6"/>
      <c r="G16" s="6"/>
      <c r="H16" s="62">
        <v>1673.4</v>
      </c>
      <c r="I16" s="62">
        <v>1673.4</v>
      </c>
      <c r="J16" s="62">
        <v>0</v>
      </c>
      <c r="K16" s="62">
        <v>0</v>
      </c>
      <c r="L16" s="62">
        <v>0</v>
      </c>
    </row>
  </sheetData>
  <mergeCells count="14">
    <mergeCell ref="A2:L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2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1"/>
  <sheetViews>
    <sheetView showGridLines="0" showRuler="0" workbookViewId="0">
      <selection activeCell="C13" sqref="C13"/>
    </sheetView>
  </sheetViews>
  <sheetFormatPr defaultRowHeight="14.4"/>
  <cols>
    <col min="1" max="7" width="25" customWidth="1"/>
    <col min="8" max="8" width="10" customWidth="1"/>
    <col min="9" max="27" width="9.5546875" customWidth="1"/>
  </cols>
  <sheetData>
    <row r="1" spans="1:27" ht="20.25" customHeight="1">
      <c r="G1" s="11" t="s">
        <v>290</v>
      </c>
    </row>
    <row r="2" spans="1:27" ht="30.75" customHeight="1">
      <c r="A2" s="105" t="s">
        <v>233</v>
      </c>
      <c r="B2" s="105"/>
      <c r="C2" s="105"/>
      <c r="D2" s="105"/>
      <c r="E2" s="105"/>
      <c r="F2" s="105"/>
      <c r="G2" s="105"/>
    </row>
    <row r="3" spans="1:27" ht="17.25" customHeight="1">
      <c r="A3" s="110" t="s">
        <v>234</v>
      </c>
      <c r="B3" s="110"/>
      <c r="C3" s="110"/>
      <c r="D3" s="110"/>
      <c r="G3" s="11" t="s">
        <v>24</v>
      </c>
    </row>
    <row r="4" spans="1:27" ht="14.25" customHeight="1">
      <c r="A4" s="106" t="s">
        <v>4</v>
      </c>
      <c r="B4" s="106" t="s">
        <v>27</v>
      </c>
      <c r="C4" s="106" t="s">
        <v>184</v>
      </c>
      <c r="D4" s="106" t="s">
        <v>242</v>
      </c>
      <c r="E4" s="120" t="s">
        <v>32</v>
      </c>
      <c r="F4" s="112" t="s">
        <v>186</v>
      </c>
      <c r="G4" s="112"/>
    </row>
    <row r="5" spans="1:27" ht="22.5" customHeight="1">
      <c r="A5" s="106"/>
      <c r="B5" s="106"/>
      <c r="C5" s="106"/>
      <c r="D5" s="106"/>
      <c r="E5" s="120"/>
      <c r="F5" s="32" t="s">
        <v>39</v>
      </c>
      <c r="G5" s="32" t="s">
        <v>243</v>
      </c>
    </row>
    <row r="6" spans="1:27" ht="22.5" customHeight="1">
      <c r="A6" s="55" t="s">
        <v>235</v>
      </c>
      <c r="B6" s="64" t="s">
        <v>3</v>
      </c>
      <c r="C6" s="64" t="s">
        <v>3</v>
      </c>
      <c r="D6" s="64" t="s">
        <v>3</v>
      </c>
      <c r="E6" s="66" t="s">
        <v>3</v>
      </c>
      <c r="F6" s="68" t="s">
        <v>3</v>
      </c>
      <c r="G6" s="64" t="s">
        <v>3</v>
      </c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27" ht="22.5" customHeight="1">
      <c r="A7" s="53" t="s">
        <v>236</v>
      </c>
      <c r="B7" s="29" t="s">
        <v>3</v>
      </c>
      <c r="C7" s="29" t="s">
        <v>3</v>
      </c>
      <c r="D7" s="29" t="s">
        <v>3</v>
      </c>
      <c r="E7" s="66" t="s">
        <v>3</v>
      </c>
      <c r="F7" s="69" t="s">
        <v>3</v>
      </c>
      <c r="G7" s="29" t="s">
        <v>3</v>
      </c>
      <c r="H7" s="67"/>
    </row>
    <row r="8" spans="1:27" ht="22.5" customHeight="1">
      <c r="A8" s="53" t="s">
        <v>237</v>
      </c>
      <c r="B8" s="29" t="s">
        <v>3</v>
      </c>
      <c r="C8" s="29" t="s">
        <v>3</v>
      </c>
      <c r="D8" s="29" t="s">
        <v>3</v>
      </c>
      <c r="E8" s="66" t="s">
        <v>3</v>
      </c>
      <c r="F8" s="69" t="s">
        <v>3</v>
      </c>
      <c r="G8" s="29" t="s">
        <v>3</v>
      </c>
    </row>
    <row r="9" spans="1:27" ht="22.5" customHeight="1">
      <c r="A9" s="53" t="s">
        <v>238</v>
      </c>
      <c r="B9" s="29" t="s">
        <v>3</v>
      </c>
      <c r="C9" s="29" t="s">
        <v>3</v>
      </c>
      <c r="D9" s="29" t="s">
        <v>3</v>
      </c>
      <c r="E9" s="66" t="s">
        <v>3</v>
      </c>
      <c r="F9" s="69" t="s">
        <v>3</v>
      </c>
      <c r="G9" s="29" t="s">
        <v>3</v>
      </c>
    </row>
    <row r="10" spans="1:27" ht="22.5" customHeight="1">
      <c r="A10" s="55" t="s">
        <v>239</v>
      </c>
      <c r="B10" s="64">
        <v>326.49</v>
      </c>
      <c r="C10" s="64">
        <v>259.22000000000003</v>
      </c>
      <c r="D10" s="64">
        <v>22.27</v>
      </c>
      <c r="E10" s="66" t="s">
        <v>3</v>
      </c>
      <c r="F10" s="68">
        <v>45</v>
      </c>
      <c r="G10" s="64" t="s">
        <v>3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</row>
    <row r="11" spans="1:27" ht="22.5" customHeight="1">
      <c r="A11" s="53" t="s">
        <v>236</v>
      </c>
      <c r="B11" s="29">
        <v>210</v>
      </c>
      <c r="C11" s="29">
        <v>165</v>
      </c>
      <c r="D11" s="29" t="s">
        <v>3</v>
      </c>
      <c r="E11" s="66" t="s">
        <v>3</v>
      </c>
      <c r="F11" s="69">
        <v>45</v>
      </c>
      <c r="G11" s="29" t="s">
        <v>3</v>
      </c>
    </row>
    <row r="12" spans="1:27" ht="22.5" customHeight="1">
      <c r="A12" s="53" t="s">
        <v>237</v>
      </c>
      <c r="B12" s="29">
        <v>9.5</v>
      </c>
      <c r="C12" s="29">
        <v>9.5</v>
      </c>
      <c r="D12" s="29" t="s">
        <v>3</v>
      </c>
      <c r="E12" s="66" t="s">
        <v>3</v>
      </c>
      <c r="F12" s="69" t="s">
        <v>3</v>
      </c>
      <c r="G12" s="29" t="s">
        <v>3</v>
      </c>
    </row>
    <row r="13" spans="1:27" ht="22.5" customHeight="1">
      <c r="A13" s="53" t="s">
        <v>238</v>
      </c>
      <c r="B13" s="29">
        <v>106.99</v>
      </c>
      <c r="C13" s="29">
        <v>84.72</v>
      </c>
      <c r="D13" s="29">
        <v>22.27</v>
      </c>
      <c r="E13" s="66" t="s">
        <v>3</v>
      </c>
      <c r="F13" s="69" t="s">
        <v>3</v>
      </c>
      <c r="G13" s="29" t="s">
        <v>3</v>
      </c>
    </row>
    <row r="14" spans="1:27" ht="22.5" customHeight="1">
      <c r="A14" s="55" t="s">
        <v>240</v>
      </c>
      <c r="B14" s="64" t="s">
        <v>3</v>
      </c>
      <c r="C14" s="64" t="s">
        <v>3</v>
      </c>
      <c r="D14" s="64" t="s">
        <v>3</v>
      </c>
      <c r="E14" s="66" t="s">
        <v>3</v>
      </c>
      <c r="F14" s="68" t="s">
        <v>3</v>
      </c>
      <c r="G14" s="64" t="s">
        <v>3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22.5" customHeight="1">
      <c r="A15" s="53" t="s">
        <v>236</v>
      </c>
      <c r="B15" s="29" t="s">
        <v>3</v>
      </c>
      <c r="C15" s="29" t="s">
        <v>3</v>
      </c>
      <c r="D15" s="29" t="s">
        <v>3</v>
      </c>
      <c r="E15" s="66" t="s">
        <v>3</v>
      </c>
      <c r="F15" s="69" t="s">
        <v>3</v>
      </c>
      <c r="G15" s="29" t="s">
        <v>3</v>
      </c>
    </row>
    <row r="16" spans="1:27" ht="22.5" customHeight="1">
      <c r="A16" s="53" t="s">
        <v>237</v>
      </c>
      <c r="B16" s="29" t="s">
        <v>3</v>
      </c>
      <c r="C16" s="29" t="s">
        <v>3</v>
      </c>
      <c r="D16" s="29" t="s">
        <v>3</v>
      </c>
      <c r="E16" s="66" t="s">
        <v>3</v>
      </c>
      <c r="F16" s="69" t="s">
        <v>3</v>
      </c>
      <c r="G16" s="29" t="s">
        <v>3</v>
      </c>
    </row>
    <row r="17" spans="1:27" ht="22.5" customHeight="1">
      <c r="A17" s="53" t="s">
        <v>238</v>
      </c>
      <c r="B17" s="29" t="s">
        <v>3</v>
      </c>
      <c r="C17" s="29" t="s">
        <v>3</v>
      </c>
      <c r="D17" s="29" t="s">
        <v>3</v>
      </c>
      <c r="E17" s="66" t="s">
        <v>3</v>
      </c>
      <c r="F17" s="69" t="s">
        <v>3</v>
      </c>
      <c r="G17" s="29" t="s">
        <v>3</v>
      </c>
    </row>
    <row r="18" spans="1:27" ht="22.5" customHeight="1">
      <c r="A18" s="55" t="s">
        <v>241</v>
      </c>
      <c r="B18" s="64">
        <f t="shared" ref="B18:G21" si="0">SUM(B6,B10,B14)</f>
        <v>326.49</v>
      </c>
      <c r="C18" s="64">
        <f t="shared" si="0"/>
        <v>259.22000000000003</v>
      </c>
      <c r="D18" s="64">
        <f t="shared" si="0"/>
        <v>22.27</v>
      </c>
      <c r="E18" s="65">
        <f t="shared" si="0"/>
        <v>0</v>
      </c>
      <c r="F18" s="64">
        <f t="shared" si="0"/>
        <v>45</v>
      </c>
      <c r="G18" s="64">
        <f t="shared" si="0"/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22.5" customHeight="1">
      <c r="A19" s="53" t="s">
        <v>236</v>
      </c>
      <c r="B19" s="29">
        <f t="shared" si="0"/>
        <v>210</v>
      </c>
      <c r="C19" s="29">
        <f t="shared" si="0"/>
        <v>165</v>
      </c>
      <c r="D19" s="29">
        <f t="shared" si="0"/>
        <v>0</v>
      </c>
      <c r="E19" s="66">
        <f t="shared" si="0"/>
        <v>0</v>
      </c>
      <c r="F19" s="29">
        <f t="shared" si="0"/>
        <v>45</v>
      </c>
      <c r="G19" s="29">
        <f t="shared" si="0"/>
        <v>0</v>
      </c>
    </row>
    <row r="20" spans="1:27" ht="22.5" customHeight="1">
      <c r="A20" s="53" t="s">
        <v>237</v>
      </c>
      <c r="B20" s="29">
        <f t="shared" si="0"/>
        <v>9.5</v>
      </c>
      <c r="C20" s="29">
        <f t="shared" si="0"/>
        <v>9.5</v>
      </c>
      <c r="D20" s="29">
        <f t="shared" si="0"/>
        <v>0</v>
      </c>
      <c r="E20" s="66">
        <f t="shared" si="0"/>
        <v>0</v>
      </c>
      <c r="F20" s="29">
        <f t="shared" si="0"/>
        <v>0</v>
      </c>
      <c r="G20" s="29">
        <f t="shared" si="0"/>
        <v>0</v>
      </c>
    </row>
    <row r="21" spans="1:27" ht="22.5" customHeight="1">
      <c r="A21" s="53" t="s">
        <v>238</v>
      </c>
      <c r="B21" s="29">
        <f t="shared" si="0"/>
        <v>106.99</v>
      </c>
      <c r="C21" s="29">
        <f t="shared" si="0"/>
        <v>84.72</v>
      </c>
      <c r="D21" s="29">
        <f t="shared" si="0"/>
        <v>22.27</v>
      </c>
      <c r="E21" s="66">
        <f t="shared" si="0"/>
        <v>0</v>
      </c>
      <c r="F21" s="29">
        <f t="shared" si="0"/>
        <v>0</v>
      </c>
      <c r="G21" s="29">
        <f t="shared" si="0"/>
        <v>0</v>
      </c>
    </row>
  </sheetData>
  <mergeCells count="8">
    <mergeCell ref="A2:G2"/>
    <mergeCell ref="A3:D3"/>
    <mergeCell ref="A4:A5"/>
    <mergeCell ref="B4:B5"/>
    <mergeCell ref="C4:C5"/>
    <mergeCell ref="D4:D5"/>
    <mergeCell ref="F4:G4"/>
    <mergeCell ref="E4:E5"/>
  </mergeCells>
  <phoneticPr fontId="2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9"/>
  <sheetViews>
    <sheetView showGridLines="0" showRuler="0" workbookViewId="0">
      <selection activeCell="A3" sqref="A3:T3"/>
    </sheetView>
  </sheetViews>
  <sheetFormatPr defaultRowHeight="14.4"/>
  <cols>
    <col min="1" max="1" width="7.44140625" customWidth="1"/>
    <col min="2" max="2" width="11.5546875" customWidth="1"/>
    <col min="3" max="3" width="15" customWidth="1"/>
    <col min="4" max="4" width="11.88671875" customWidth="1"/>
    <col min="5" max="5" width="9.109375" customWidth="1"/>
    <col min="6" max="6" width="6.44140625" customWidth="1"/>
    <col min="7" max="7" width="5" customWidth="1"/>
    <col min="8" max="11" width="9.33203125" customWidth="1"/>
    <col min="12" max="12" width="9.5546875" customWidth="1"/>
    <col min="13" max="14" width="9.33203125" customWidth="1"/>
    <col min="15" max="15" width="9.5546875" customWidth="1"/>
    <col min="16" max="16" width="9.33203125" customWidth="1"/>
    <col min="17" max="17" width="13.5546875" customWidth="1"/>
    <col min="18" max="18" width="9.33203125" customWidth="1"/>
    <col min="19" max="19" width="9.5546875" customWidth="1"/>
    <col min="20" max="21" width="8.5546875" customWidth="1"/>
    <col min="22" max="26" width="9.5546875" customWidth="1"/>
  </cols>
  <sheetData>
    <row r="1" spans="1:26" ht="15.75" customHeight="1">
      <c r="U1" s="11" t="s">
        <v>291</v>
      </c>
    </row>
    <row r="2" spans="1:26" ht="33.75" customHeight="1">
      <c r="A2" s="105" t="s">
        <v>102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6" ht="14.2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9" t="s">
        <v>24</v>
      </c>
    </row>
    <row r="4" spans="1:26" ht="21" customHeight="1">
      <c r="A4" s="107" t="s">
        <v>46</v>
      </c>
      <c r="B4" s="107" t="s">
        <v>47</v>
      </c>
      <c r="C4" s="107" t="s">
        <v>245</v>
      </c>
      <c r="D4" s="107" t="s">
        <v>208</v>
      </c>
      <c r="E4" s="122" t="s">
        <v>26</v>
      </c>
      <c r="F4" s="107" t="s">
        <v>182</v>
      </c>
      <c r="G4" s="107" t="s">
        <v>210</v>
      </c>
      <c r="H4" s="107" t="s">
        <v>246</v>
      </c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6"/>
      <c r="W4" s="16"/>
      <c r="X4" s="16"/>
      <c r="Y4" s="16"/>
      <c r="Z4" s="16"/>
    </row>
    <row r="5" spans="1:26" ht="21" customHeight="1">
      <c r="A5" s="107"/>
      <c r="B5" s="107"/>
      <c r="C5" s="107"/>
      <c r="D5" s="107"/>
      <c r="E5" s="122"/>
      <c r="F5" s="107"/>
      <c r="G5" s="107"/>
      <c r="H5" s="107" t="s">
        <v>27</v>
      </c>
      <c r="I5" s="107" t="s">
        <v>49</v>
      </c>
      <c r="J5" s="107"/>
      <c r="K5" s="107"/>
      <c r="L5" s="107"/>
      <c r="M5" s="107"/>
      <c r="N5" s="107"/>
      <c r="O5" s="107"/>
      <c r="P5" s="107"/>
      <c r="Q5" s="107"/>
      <c r="R5" s="107" t="s">
        <v>50</v>
      </c>
      <c r="S5" s="107"/>
      <c r="T5" s="107"/>
      <c r="U5" s="107"/>
      <c r="V5" s="16"/>
      <c r="W5" s="16"/>
      <c r="X5" s="16"/>
      <c r="Y5" s="16"/>
      <c r="Z5" s="16"/>
    </row>
    <row r="6" spans="1:26" ht="24.75" customHeight="1">
      <c r="A6" s="107"/>
      <c r="B6" s="107"/>
      <c r="C6" s="107"/>
      <c r="D6" s="107"/>
      <c r="E6" s="122"/>
      <c r="F6" s="107"/>
      <c r="G6" s="107"/>
      <c r="H6" s="107"/>
      <c r="I6" s="107" t="s">
        <v>27</v>
      </c>
      <c r="J6" s="107" t="s">
        <v>99</v>
      </c>
      <c r="K6" s="107"/>
      <c r="L6" s="107"/>
      <c r="M6" s="107"/>
      <c r="N6" s="107" t="s">
        <v>100</v>
      </c>
      <c r="O6" s="107"/>
      <c r="P6" s="107"/>
      <c r="Q6" s="107"/>
      <c r="R6" s="107" t="s">
        <v>28</v>
      </c>
      <c r="S6" s="121" t="s">
        <v>184</v>
      </c>
      <c r="T6" s="107" t="s">
        <v>185</v>
      </c>
      <c r="U6" s="107" t="s">
        <v>186</v>
      </c>
      <c r="V6" s="16"/>
      <c r="W6" s="16"/>
      <c r="X6" s="16"/>
      <c r="Y6" s="16"/>
      <c r="Z6" s="16"/>
    </row>
    <row r="7" spans="1:26" ht="24.75" customHeight="1">
      <c r="A7" s="107"/>
      <c r="B7" s="107"/>
      <c r="C7" s="107"/>
      <c r="D7" s="107"/>
      <c r="E7" s="122"/>
      <c r="F7" s="107"/>
      <c r="G7" s="107"/>
      <c r="H7" s="107"/>
      <c r="I7" s="107"/>
      <c r="J7" s="14" t="s">
        <v>28</v>
      </c>
      <c r="K7" s="14" t="s">
        <v>184</v>
      </c>
      <c r="L7" s="63" t="s">
        <v>185</v>
      </c>
      <c r="M7" s="14" t="s">
        <v>186</v>
      </c>
      <c r="N7" s="14" t="s">
        <v>28</v>
      </c>
      <c r="O7" s="63" t="s">
        <v>184</v>
      </c>
      <c r="P7" s="14" t="s">
        <v>185</v>
      </c>
      <c r="Q7" s="14" t="s">
        <v>186</v>
      </c>
      <c r="R7" s="107"/>
      <c r="S7" s="121"/>
      <c r="T7" s="107"/>
      <c r="U7" s="107"/>
      <c r="V7" s="16"/>
      <c r="W7" s="16"/>
      <c r="X7" s="16"/>
      <c r="Y7" s="16"/>
      <c r="Z7" s="16"/>
    </row>
    <row r="8" spans="1:26" ht="71.25" customHeight="1">
      <c r="A8" s="26"/>
      <c r="B8" s="26"/>
      <c r="C8" s="26"/>
      <c r="D8" s="26"/>
      <c r="E8" s="26"/>
      <c r="F8" s="63"/>
      <c r="G8" s="63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6"/>
      <c r="W8" s="16"/>
      <c r="X8" s="16"/>
      <c r="Y8" s="16"/>
      <c r="Z8" s="16"/>
    </row>
    <row r="9" spans="1:26" ht="63.75" customHeight="1">
      <c r="A9" s="6"/>
      <c r="B9" s="8" t="s">
        <v>244</v>
      </c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</sheetData>
  <mergeCells count="20">
    <mergeCell ref="U6:U7"/>
    <mergeCell ref="S6:S7"/>
    <mergeCell ref="E4:E7"/>
    <mergeCell ref="J6:M6"/>
    <mergeCell ref="N6:Q6"/>
    <mergeCell ref="G4:G7"/>
    <mergeCell ref="H5:H7"/>
    <mergeCell ref="I6:I7"/>
    <mergeCell ref="A2:U2"/>
    <mergeCell ref="A3:T3"/>
    <mergeCell ref="H4:U4"/>
    <mergeCell ref="I5:Q5"/>
    <mergeCell ref="R5:U5"/>
    <mergeCell ref="A4:A7"/>
    <mergeCell ref="B4:B7"/>
    <mergeCell ref="C4:C7"/>
    <mergeCell ref="D4:D7"/>
    <mergeCell ref="F4:F7"/>
    <mergeCell ref="R6:R7"/>
    <mergeCell ref="T6:T7"/>
  </mergeCells>
  <phoneticPr fontId="2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1"/>
  <sheetViews>
    <sheetView showGridLines="0" showRuler="0" workbookViewId="0">
      <selection activeCell="A3" sqref="A3:F3"/>
    </sheetView>
  </sheetViews>
  <sheetFormatPr defaultRowHeight="14.4"/>
  <cols>
    <col min="1" max="1" width="20.6640625" customWidth="1"/>
    <col min="2" max="2" width="23.5546875" customWidth="1"/>
    <col min="3" max="7" width="25" customWidth="1"/>
    <col min="8" max="26" width="10" customWidth="1"/>
  </cols>
  <sheetData>
    <row r="1" spans="1:26" ht="15.75" customHeight="1">
      <c r="G1" s="11" t="s">
        <v>292</v>
      </c>
    </row>
    <row r="2" spans="1:26" ht="33.75" customHeight="1">
      <c r="A2" s="105" t="s">
        <v>102</v>
      </c>
      <c r="B2" s="105"/>
      <c r="C2" s="105"/>
      <c r="D2" s="105"/>
      <c r="E2" s="105"/>
      <c r="F2" s="105"/>
      <c r="G2" s="105"/>
    </row>
    <row r="3" spans="1:26" ht="14.25" customHeight="1">
      <c r="A3" s="110" t="s">
        <v>1</v>
      </c>
      <c r="B3" s="110"/>
      <c r="C3" s="110"/>
      <c r="D3" s="110"/>
      <c r="E3" s="110"/>
      <c r="F3" s="110"/>
      <c r="G3" s="11" t="s">
        <v>24</v>
      </c>
    </row>
    <row r="4" spans="1:26" ht="21" customHeight="1">
      <c r="A4" s="123" t="s">
        <v>165</v>
      </c>
      <c r="B4" s="123"/>
      <c r="C4" s="123" t="s">
        <v>103</v>
      </c>
      <c r="D4" s="123"/>
      <c r="E4" s="123"/>
      <c r="F4" s="123"/>
      <c r="G4" s="123"/>
    </row>
    <row r="5" spans="1:26" ht="21" customHeight="1">
      <c r="A5" s="123" t="s">
        <v>46</v>
      </c>
      <c r="B5" s="123" t="s">
        <v>47</v>
      </c>
      <c r="C5" s="123" t="s">
        <v>27</v>
      </c>
      <c r="D5" s="123" t="s">
        <v>49</v>
      </c>
      <c r="E5" s="123"/>
      <c r="F5" s="123"/>
      <c r="G5" s="123" t="s">
        <v>50</v>
      </c>
    </row>
    <row r="6" spans="1:26" ht="15" customHeight="1">
      <c r="A6" s="123"/>
      <c r="B6" s="123"/>
      <c r="C6" s="123"/>
      <c r="D6" s="123" t="s">
        <v>28</v>
      </c>
      <c r="E6" s="123" t="s">
        <v>99</v>
      </c>
      <c r="F6" s="123" t="s">
        <v>100</v>
      </c>
      <c r="G6" s="123"/>
    </row>
    <row r="7" spans="1:26" ht="15" customHeight="1">
      <c r="A7" s="123"/>
      <c r="B7" s="123"/>
      <c r="C7" s="123"/>
      <c r="D7" s="123"/>
      <c r="E7" s="123"/>
      <c r="F7" s="123"/>
      <c r="G7" s="123"/>
    </row>
    <row r="8" spans="1:26" ht="22.5" customHeight="1">
      <c r="A8" s="70"/>
      <c r="B8" s="71"/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</row>
    <row r="9" spans="1:26" ht="22.5" customHeight="1">
      <c r="A9" s="28"/>
      <c r="B9" s="73"/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26" ht="0" hidden="1" customHeight="1">
      <c r="C10" s="74"/>
      <c r="D10" s="74"/>
      <c r="E10" s="74"/>
      <c r="F10" s="74"/>
      <c r="G10" s="74"/>
    </row>
    <row r="11" spans="1:26" ht="22.5" customHeight="1">
      <c r="A11" s="70"/>
      <c r="B11" s="75" t="s">
        <v>48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</sheetData>
  <mergeCells count="12">
    <mergeCell ref="A2:G2"/>
    <mergeCell ref="A3:F3"/>
    <mergeCell ref="A4:B4"/>
    <mergeCell ref="C4:G4"/>
    <mergeCell ref="D5:F5"/>
    <mergeCell ref="A5:A7"/>
    <mergeCell ref="B5:B7"/>
    <mergeCell ref="C5:C7"/>
    <mergeCell ref="G5:G7"/>
    <mergeCell ref="D6:D7"/>
    <mergeCell ref="E6:E7"/>
    <mergeCell ref="F6:F7"/>
  </mergeCells>
  <phoneticPr fontId="28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1"/>
  <sheetViews>
    <sheetView showGridLines="0" showRuler="0" workbookViewId="0">
      <selection activeCell="A3" sqref="A3:I3"/>
    </sheetView>
  </sheetViews>
  <sheetFormatPr defaultRowHeight="14.4"/>
  <cols>
    <col min="1" max="1" width="17.88671875" customWidth="1"/>
    <col min="2" max="2" width="19.33203125" customWidth="1"/>
    <col min="3" max="3" width="20.6640625" customWidth="1"/>
    <col min="4" max="10" width="19.33203125" customWidth="1"/>
    <col min="11" max="26" width="9.5546875" customWidth="1"/>
  </cols>
  <sheetData>
    <row r="1" spans="1:26" ht="20.25" customHeight="1">
      <c r="A1" s="59"/>
      <c r="B1" s="59"/>
      <c r="C1" s="59"/>
      <c r="D1" s="59"/>
      <c r="F1" s="59"/>
      <c r="G1" s="59"/>
      <c r="H1" s="59"/>
      <c r="I1" s="59"/>
      <c r="J1" s="97" t="s">
        <v>293</v>
      </c>
    </row>
    <row r="2" spans="1:26" ht="30.75" customHeight="1">
      <c r="A2" s="117" t="s">
        <v>104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26" ht="17.2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60" t="s">
        <v>24</v>
      </c>
    </row>
    <row r="4" spans="1:26" ht="18.75" customHeight="1">
      <c r="A4" s="107" t="s">
        <v>46</v>
      </c>
      <c r="B4" s="107" t="s">
        <v>47</v>
      </c>
      <c r="C4" s="107" t="s">
        <v>207</v>
      </c>
      <c r="D4" s="107" t="s">
        <v>208</v>
      </c>
      <c r="E4" s="124" t="s">
        <v>26</v>
      </c>
      <c r="F4" s="107" t="s">
        <v>182</v>
      </c>
      <c r="G4" s="107" t="s">
        <v>183</v>
      </c>
      <c r="H4" s="107" t="s">
        <v>50</v>
      </c>
      <c r="I4" s="107"/>
      <c r="J4" s="107"/>
    </row>
    <row r="5" spans="1:26" ht="18.75" customHeight="1">
      <c r="A5" s="107"/>
      <c r="B5" s="107"/>
      <c r="C5" s="107"/>
      <c r="D5" s="107"/>
      <c r="E5" s="124"/>
      <c r="F5" s="107"/>
      <c r="G5" s="107"/>
      <c r="H5" s="14" t="s">
        <v>28</v>
      </c>
      <c r="I5" s="14" t="s">
        <v>184</v>
      </c>
      <c r="J5" s="14" t="s">
        <v>185</v>
      </c>
    </row>
    <row r="6" spans="1:26" ht="37.5" customHeight="1">
      <c r="A6" s="43"/>
      <c r="B6" s="43"/>
      <c r="C6" s="43"/>
      <c r="D6" s="43"/>
      <c r="E6" s="39" t="s">
        <v>3</v>
      </c>
      <c r="F6" s="43"/>
      <c r="G6" s="43"/>
      <c r="H6" s="76">
        <v>0</v>
      </c>
      <c r="I6" s="76">
        <v>0</v>
      </c>
      <c r="J6" s="76">
        <v>0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37.5" customHeight="1">
      <c r="A7" s="43"/>
      <c r="B7" s="43"/>
      <c r="C7" s="43"/>
      <c r="D7" s="43"/>
      <c r="E7" s="39"/>
      <c r="F7" s="43"/>
      <c r="G7" s="43"/>
      <c r="H7" s="76">
        <v>0</v>
      </c>
      <c r="I7" s="76">
        <v>0</v>
      </c>
      <c r="J7" s="76">
        <v>0</v>
      </c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37.5" customHeight="1">
      <c r="A8" s="21"/>
      <c r="B8" s="21"/>
      <c r="C8" s="21"/>
      <c r="D8" s="21"/>
      <c r="E8" s="6"/>
      <c r="F8" s="21"/>
      <c r="G8" s="21"/>
      <c r="H8" s="77">
        <v>0</v>
      </c>
      <c r="I8" s="77">
        <v>0</v>
      </c>
      <c r="J8" s="77">
        <v>0</v>
      </c>
    </row>
    <row r="9" spans="1:26" ht="37.5" customHeight="1">
      <c r="A9" s="21"/>
      <c r="B9" s="21"/>
      <c r="C9" s="21"/>
      <c r="D9" s="21"/>
      <c r="E9" s="6"/>
      <c r="F9" s="21"/>
      <c r="G9" s="21"/>
      <c r="H9" s="77">
        <v>0</v>
      </c>
      <c r="I9" s="77">
        <v>0</v>
      </c>
      <c r="J9" s="77">
        <v>0</v>
      </c>
    </row>
    <row r="10" spans="1:26" ht="37.5" customHeight="1">
      <c r="A10" s="21"/>
      <c r="B10" s="21"/>
      <c r="C10" s="21"/>
      <c r="D10" s="21"/>
      <c r="E10" s="78"/>
      <c r="F10" s="21"/>
      <c r="G10" s="21"/>
      <c r="H10" s="77"/>
      <c r="I10" s="77"/>
      <c r="J10" s="77"/>
    </row>
    <row r="11" spans="1:26" ht="37.5" customHeight="1">
      <c r="A11" s="45" t="s">
        <v>48</v>
      </c>
      <c r="B11" s="79"/>
      <c r="C11" s="43"/>
      <c r="D11" s="43"/>
      <c r="E11" s="6"/>
      <c r="F11" s="43"/>
      <c r="G11" s="43"/>
      <c r="H11" s="76">
        <v>0</v>
      </c>
      <c r="I11" s="76">
        <v>0</v>
      </c>
      <c r="J11" s="76">
        <v>0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</sheetData>
  <mergeCells count="10">
    <mergeCell ref="A2:J2"/>
    <mergeCell ref="A3:I3"/>
    <mergeCell ref="H4:J4"/>
    <mergeCell ref="A4:A5"/>
    <mergeCell ref="B4:B5"/>
    <mergeCell ref="C4:C5"/>
    <mergeCell ref="D4:D5"/>
    <mergeCell ref="F4:F5"/>
    <mergeCell ref="G4:G5"/>
    <mergeCell ref="E4:E5"/>
  </mergeCells>
  <phoneticPr fontId="2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Ruler="0" workbookViewId="0">
      <selection activeCell="A3" sqref="A3:F3"/>
    </sheetView>
  </sheetViews>
  <sheetFormatPr defaultRowHeight="14.4"/>
  <cols>
    <col min="1" max="7" width="25" customWidth="1"/>
    <col min="8" max="26" width="9.5546875" customWidth="1"/>
  </cols>
  <sheetData>
    <row r="1" spans="1:7" ht="15.75" customHeight="1">
      <c r="G1" s="11" t="s">
        <v>294</v>
      </c>
    </row>
    <row r="2" spans="1:7" ht="33.75" customHeight="1">
      <c r="A2" s="105" t="s">
        <v>104</v>
      </c>
      <c r="B2" s="105"/>
      <c r="C2" s="105"/>
      <c r="D2" s="105"/>
      <c r="E2" s="105"/>
      <c r="F2" s="105"/>
      <c r="G2" s="105"/>
    </row>
    <row r="3" spans="1:7" ht="14.25" customHeight="1">
      <c r="A3" s="110" t="s">
        <v>1</v>
      </c>
      <c r="B3" s="110"/>
      <c r="C3" s="110"/>
      <c r="D3" s="110"/>
      <c r="E3" s="110"/>
      <c r="F3" s="110"/>
      <c r="G3" s="11" t="s">
        <v>24</v>
      </c>
    </row>
    <row r="4" spans="1:7" ht="21" customHeight="1">
      <c r="A4" s="123" t="s">
        <v>165</v>
      </c>
      <c r="B4" s="123"/>
      <c r="C4" s="123" t="s">
        <v>105</v>
      </c>
      <c r="D4" s="123"/>
      <c r="E4" s="123"/>
      <c r="F4" s="123"/>
      <c r="G4" s="123"/>
    </row>
    <row r="5" spans="1:7" ht="21" customHeight="1">
      <c r="A5" s="123" t="s">
        <v>46</v>
      </c>
      <c r="B5" s="123" t="s">
        <v>47</v>
      </c>
      <c r="C5" s="123" t="s">
        <v>27</v>
      </c>
      <c r="D5" s="123" t="s">
        <v>49</v>
      </c>
      <c r="E5" s="123"/>
      <c r="F5" s="123"/>
      <c r="G5" s="123" t="s">
        <v>50</v>
      </c>
    </row>
    <row r="6" spans="1:7" ht="15" customHeight="1">
      <c r="A6" s="123"/>
      <c r="B6" s="123"/>
      <c r="C6" s="123"/>
      <c r="D6" s="123" t="s">
        <v>28</v>
      </c>
      <c r="E6" s="123" t="s">
        <v>99</v>
      </c>
      <c r="F6" s="123" t="s">
        <v>100</v>
      </c>
      <c r="G6" s="123"/>
    </row>
    <row r="7" spans="1:7" ht="15" customHeight="1">
      <c r="A7" s="123"/>
      <c r="B7" s="123"/>
      <c r="C7" s="123"/>
      <c r="D7" s="123"/>
      <c r="E7" s="123"/>
      <c r="F7" s="123"/>
      <c r="G7" s="123"/>
    </row>
    <row r="8" spans="1:7" ht="18.75" customHeight="1">
      <c r="A8" s="28"/>
      <c r="B8" s="28"/>
      <c r="C8" s="29">
        <v>0</v>
      </c>
      <c r="D8" s="29">
        <v>0</v>
      </c>
      <c r="E8" s="29">
        <v>0</v>
      </c>
      <c r="F8" s="29">
        <v>0</v>
      </c>
      <c r="G8" s="29">
        <v>0</v>
      </c>
    </row>
    <row r="9" spans="1:7" ht="18.75" customHeight="1">
      <c r="A9" s="28"/>
      <c r="B9" s="28"/>
      <c r="C9" s="29">
        <v>0</v>
      </c>
      <c r="D9" s="29">
        <v>0</v>
      </c>
      <c r="E9" s="29">
        <v>0</v>
      </c>
      <c r="F9" s="29">
        <v>0</v>
      </c>
      <c r="G9" s="29">
        <v>0</v>
      </c>
    </row>
    <row r="10" spans="1:7" ht="0" hidden="1" customHeight="1">
      <c r="A10" s="6"/>
      <c r="B10" s="6"/>
      <c r="C10" s="34"/>
      <c r="D10" s="34"/>
      <c r="E10" s="34"/>
      <c r="F10" s="34"/>
      <c r="G10" s="34"/>
    </row>
    <row r="11" spans="1:7" ht="18.75" customHeight="1">
      <c r="A11" s="75"/>
      <c r="B11" s="75" t="s">
        <v>48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</row>
  </sheetData>
  <mergeCells count="12">
    <mergeCell ref="A2:G2"/>
    <mergeCell ref="A3:F3"/>
    <mergeCell ref="A4:B4"/>
    <mergeCell ref="C4:G4"/>
    <mergeCell ref="D5:F5"/>
    <mergeCell ref="A5:A7"/>
    <mergeCell ref="B5:B7"/>
    <mergeCell ref="C5:C7"/>
    <mergeCell ref="G5:G7"/>
    <mergeCell ref="D6:D7"/>
    <mergeCell ref="E6:E7"/>
    <mergeCell ref="F6:F7"/>
  </mergeCells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Ruler="0" workbookViewId="0">
      <selection activeCell="A3" sqref="A3"/>
    </sheetView>
  </sheetViews>
  <sheetFormatPr defaultRowHeight="14.4"/>
  <cols>
    <col min="1" max="4" width="39.33203125" customWidth="1"/>
    <col min="5" max="5" width="9.5546875" customWidth="1"/>
  </cols>
  <sheetData>
    <row r="1" spans="1:4" ht="15" customHeight="1">
      <c r="A1" s="4"/>
      <c r="B1" s="4"/>
      <c r="C1" s="4"/>
      <c r="D1" s="11" t="s">
        <v>276</v>
      </c>
    </row>
    <row r="2" spans="1:4" ht="30.75" customHeight="1">
      <c r="A2" s="105" t="s">
        <v>275</v>
      </c>
      <c r="B2" s="105"/>
      <c r="C2" s="105"/>
      <c r="D2" s="105"/>
    </row>
    <row r="3" spans="1:4" ht="16.5" customHeight="1">
      <c r="A3" s="9" t="s">
        <v>298</v>
      </c>
      <c r="B3" s="10"/>
      <c r="C3" s="10"/>
      <c r="D3" s="12" t="s">
        <v>24</v>
      </c>
    </row>
    <row r="4" spans="1:4" ht="18.75" customHeight="1">
      <c r="A4" s="106" t="s">
        <v>22</v>
      </c>
      <c r="B4" s="106"/>
      <c r="C4" s="106" t="s">
        <v>23</v>
      </c>
      <c r="D4" s="106"/>
    </row>
    <row r="5" spans="1:4" ht="18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ht="18.75" customHeight="1">
      <c r="A6" s="6" t="s">
        <v>16</v>
      </c>
      <c r="B6" s="7">
        <v>3473.3</v>
      </c>
      <c r="C6" s="6" t="s">
        <v>6</v>
      </c>
      <c r="D6" s="7">
        <v>5559.48</v>
      </c>
    </row>
    <row r="7" spans="1:4" ht="18.75" customHeight="1">
      <c r="A7" s="6" t="s">
        <v>17</v>
      </c>
      <c r="B7" s="7">
        <v>0</v>
      </c>
      <c r="C7" s="6" t="s">
        <v>7</v>
      </c>
      <c r="D7" s="7">
        <v>291.61</v>
      </c>
    </row>
    <row r="8" spans="1:4" ht="18.75" customHeight="1">
      <c r="A8" s="6" t="s">
        <v>18</v>
      </c>
      <c r="B8" s="7">
        <v>0</v>
      </c>
      <c r="C8" s="6" t="s">
        <v>8</v>
      </c>
      <c r="D8" s="7">
        <v>326.49</v>
      </c>
    </row>
    <row r="9" spans="1:4" ht="18.75" customHeight="1">
      <c r="A9" s="6" t="s">
        <v>19</v>
      </c>
      <c r="B9" s="7">
        <v>2641</v>
      </c>
      <c r="C9" s="6" t="s">
        <v>3</v>
      </c>
      <c r="D9" s="7" t="s">
        <v>3</v>
      </c>
    </row>
    <row r="10" spans="1:4" ht="18.75" customHeight="1">
      <c r="A10" s="6" t="s">
        <v>20</v>
      </c>
      <c r="B10" s="7">
        <v>0</v>
      </c>
      <c r="C10" s="6" t="s">
        <v>3</v>
      </c>
      <c r="D10" s="7" t="s">
        <v>3</v>
      </c>
    </row>
    <row r="11" spans="1:4" ht="18.75" customHeight="1">
      <c r="A11" s="6" t="s">
        <v>21</v>
      </c>
      <c r="B11" s="7">
        <v>20</v>
      </c>
      <c r="C11" s="6" t="s">
        <v>3</v>
      </c>
      <c r="D11" s="7" t="s">
        <v>3</v>
      </c>
    </row>
    <row r="12" spans="1:4" ht="18.75" customHeight="1">
      <c r="A12" s="6" t="s">
        <v>3</v>
      </c>
      <c r="B12" s="7" t="s">
        <v>3</v>
      </c>
      <c r="C12" s="6"/>
      <c r="D12" s="7" t="s">
        <v>3</v>
      </c>
    </row>
    <row r="13" spans="1:4" ht="18.75" customHeight="1">
      <c r="A13" s="8" t="s">
        <v>9</v>
      </c>
      <c r="B13" s="7">
        <v>6134.3</v>
      </c>
      <c r="C13" s="8" t="s">
        <v>13</v>
      </c>
      <c r="D13" s="7">
        <v>6177.58</v>
      </c>
    </row>
    <row r="14" spans="1:4" ht="18.75" customHeight="1">
      <c r="A14" s="6" t="s">
        <v>10</v>
      </c>
      <c r="B14" s="7">
        <v>0</v>
      </c>
      <c r="C14" s="6" t="s">
        <v>14</v>
      </c>
      <c r="D14" s="7">
        <f>SUM(B17-D13)</f>
        <v>0</v>
      </c>
    </row>
    <row r="15" spans="1:4" ht="18.75" customHeight="1">
      <c r="A15" s="6" t="s">
        <v>11</v>
      </c>
      <c r="B15" s="7">
        <v>43.28</v>
      </c>
      <c r="C15" s="6"/>
      <c r="D15" s="7" t="s">
        <v>3</v>
      </c>
    </row>
    <row r="16" spans="1:4" ht="18.75" customHeight="1">
      <c r="A16" s="6"/>
      <c r="B16" s="7" t="s">
        <v>3</v>
      </c>
      <c r="C16" s="6"/>
      <c r="D16" s="7" t="s">
        <v>3</v>
      </c>
    </row>
    <row r="17" spans="1:4" ht="18.75" customHeight="1">
      <c r="A17" s="8" t="s">
        <v>12</v>
      </c>
      <c r="B17" s="7">
        <v>6177.58</v>
      </c>
      <c r="C17" s="8" t="s">
        <v>15</v>
      </c>
      <c r="D17" s="7">
        <v>6177.58</v>
      </c>
    </row>
  </sheetData>
  <mergeCells count="3">
    <mergeCell ref="A2:D2"/>
    <mergeCell ref="A4:B4"/>
    <mergeCell ref="C4:D4"/>
  </mergeCells>
  <phoneticPr fontId="28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"/>
  <sheetViews>
    <sheetView showGridLines="0" showRuler="0" workbookViewId="0">
      <selection activeCell="A3" sqref="A3:M3"/>
    </sheetView>
  </sheetViews>
  <sheetFormatPr defaultRowHeight="14.4"/>
  <cols>
    <col min="1" max="1" width="23.109375" customWidth="1"/>
    <col min="2" max="2" width="15.33203125" customWidth="1"/>
    <col min="3" max="3" width="19.88671875" customWidth="1"/>
    <col min="4" max="9" width="8.5546875" customWidth="1"/>
    <col min="10" max="14" width="13.5546875" customWidth="1"/>
    <col min="15" max="25" width="10" customWidth="1"/>
    <col min="26" max="26" width="9.5546875" customWidth="1"/>
  </cols>
  <sheetData>
    <row r="1" spans="1:26" ht="20.25" customHeight="1">
      <c r="N1" s="80" t="s">
        <v>295</v>
      </c>
    </row>
    <row r="2" spans="1:26" ht="33" customHeight="1">
      <c r="A2" s="105" t="s">
        <v>247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26" ht="15.7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81"/>
    </row>
    <row r="4" spans="1:26" ht="18" customHeight="1">
      <c r="A4" s="106" t="s">
        <v>26</v>
      </c>
      <c r="B4" s="106" t="s">
        <v>182</v>
      </c>
      <c r="C4" s="106" t="s">
        <v>248</v>
      </c>
      <c r="D4" s="106" t="s">
        <v>249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7.75" customHeight="1">
      <c r="A5" s="106"/>
      <c r="B5" s="106"/>
      <c r="C5" s="106"/>
      <c r="D5" s="106" t="s">
        <v>250</v>
      </c>
      <c r="E5" s="106"/>
      <c r="F5" s="106"/>
      <c r="G5" s="106"/>
      <c r="H5" s="106"/>
      <c r="I5" s="106"/>
      <c r="J5" s="106" t="s">
        <v>251</v>
      </c>
      <c r="K5" s="106" t="s">
        <v>252</v>
      </c>
      <c r="L5" s="106"/>
      <c r="M5" s="106"/>
      <c r="N5" s="5" t="s">
        <v>253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2.5" customHeight="1">
      <c r="A6" s="106"/>
      <c r="B6" s="106"/>
      <c r="C6" s="106"/>
      <c r="D6" s="106" t="s">
        <v>28</v>
      </c>
      <c r="E6" s="106" t="s">
        <v>254</v>
      </c>
      <c r="F6" s="106" t="s">
        <v>255</v>
      </c>
      <c r="G6" s="106" t="s">
        <v>256</v>
      </c>
      <c r="H6" s="106" t="s">
        <v>257</v>
      </c>
      <c r="I6" s="106" t="s">
        <v>258</v>
      </c>
      <c r="J6" s="106"/>
      <c r="K6" s="106" t="s">
        <v>28</v>
      </c>
      <c r="L6" s="106" t="s">
        <v>259</v>
      </c>
      <c r="M6" s="106" t="s">
        <v>260</v>
      </c>
      <c r="N6" s="106" t="s">
        <v>261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2.25" customHeigh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30" customHeight="1">
      <c r="A8" s="55" t="s">
        <v>262</v>
      </c>
      <c r="B8" s="55"/>
      <c r="C8" s="55"/>
      <c r="D8" s="82">
        <f t="shared" ref="D8:N8" si="0">SUM(D9)</f>
        <v>0</v>
      </c>
      <c r="E8" s="82">
        <f t="shared" si="0"/>
        <v>0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4">
        <f t="shared" si="0"/>
        <v>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0" customHeight="1">
      <c r="A9" s="85" t="s">
        <v>1</v>
      </c>
      <c r="B9" s="30" t="s">
        <v>164</v>
      </c>
      <c r="C9" s="85" t="s">
        <v>263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7">
        <v>0</v>
      </c>
      <c r="K9" s="87">
        <v>0</v>
      </c>
      <c r="L9" s="87">
        <v>0</v>
      </c>
      <c r="M9" s="87">
        <v>0</v>
      </c>
      <c r="N9" s="88">
        <v>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0" customHeight="1">
      <c r="A10" s="35" t="s">
        <v>264</v>
      </c>
      <c r="B10" s="89"/>
      <c r="C10" s="79"/>
      <c r="D10" s="90">
        <f t="shared" ref="D10:N10" si="1">SUM(D8)</f>
        <v>0</v>
      </c>
      <c r="E10" s="90">
        <f t="shared" si="1"/>
        <v>0</v>
      </c>
      <c r="F10" s="90">
        <f t="shared" si="1"/>
        <v>0</v>
      </c>
      <c r="G10" s="90">
        <f t="shared" si="1"/>
        <v>0</v>
      </c>
      <c r="H10" s="90">
        <f t="shared" si="1"/>
        <v>0</v>
      </c>
      <c r="I10" s="90">
        <f t="shared" si="1"/>
        <v>0</v>
      </c>
      <c r="J10" s="91">
        <f t="shared" si="1"/>
        <v>0</v>
      </c>
      <c r="K10" s="91">
        <f t="shared" si="1"/>
        <v>0</v>
      </c>
      <c r="L10" s="91">
        <f t="shared" si="1"/>
        <v>0</v>
      </c>
      <c r="M10" s="91">
        <f t="shared" si="1"/>
        <v>0</v>
      </c>
      <c r="N10" s="92">
        <f t="shared" si="1"/>
        <v>3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38"/>
    </row>
  </sheetData>
  <mergeCells count="19">
    <mergeCell ref="K6:K7"/>
    <mergeCell ref="L6:L7"/>
    <mergeCell ref="M6:M7"/>
    <mergeCell ref="N6:N7"/>
    <mergeCell ref="A2:N2"/>
    <mergeCell ref="A3:M3"/>
    <mergeCell ref="D4:N4"/>
    <mergeCell ref="A4:A7"/>
    <mergeCell ref="B4:B7"/>
    <mergeCell ref="C4:C7"/>
    <mergeCell ref="D5:I5"/>
    <mergeCell ref="K5:M5"/>
    <mergeCell ref="J5:J7"/>
    <mergeCell ref="D6:D7"/>
    <mergeCell ref="E6:E7"/>
    <mergeCell ref="F6:F7"/>
    <mergeCell ref="G6:G7"/>
    <mergeCell ref="H6:H7"/>
    <mergeCell ref="I6:I7"/>
  </mergeCells>
  <phoneticPr fontId="2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0"/>
  <sheetViews>
    <sheetView showGridLines="0" showRuler="0" topLeftCell="B1" workbookViewId="0">
      <selection activeCell="A3" sqref="A3:M3"/>
    </sheetView>
  </sheetViews>
  <sheetFormatPr defaultRowHeight="14.4"/>
  <cols>
    <col min="1" max="1" width="7.6640625" customWidth="1"/>
    <col min="2" max="2" width="6.88671875" customWidth="1"/>
    <col min="3" max="3" width="8.33203125" customWidth="1"/>
    <col min="4" max="8" width="9.88671875" customWidth="1"/>
    <col min="9" max="11" width="9" customWidth="1"/>
    <col min="12" max="12" width="9.33203125" customWidth="1"/>
    <col min="13" max="19" width="9" customWidth="1"/>
    <col min="20" max="22" width="9.88671875" customWidth="1"/>
    <col min="23" max="23" width="9" customWidth="1"/>
    <col min="24" max="26" width="9.5546875" customWidth="1"/>
  </cols>
  <sheetData>
    <row r="1" spans="1:26" ht="1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25"/>
      <c r="O1" s="125"/>
      <c r="P1" s="59"/>
      <c r="Q1" s="59"/>
      <c r="R1" s="59"/>
      <c r="S1" s="59"/>
      <c r="T1" s="59"/>
      <c r="U1" s="59"/>
      <c r="V1" s="116" t="s">
        <v>296</v>
      </c>
      <c r="W1" s="116"/>
    </row>
    <row r="2" spans="1:26" ht="39" customHeight="1">
      <c r="A2" s="117" t="s">
        <v>265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6" ht="15.7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8"/>
      <c r="O3" s="118"/>
      <c r="P3" s="42"/>
      <c r="Q3" s="42"/>
      <c r="R3" s="42"/>
      <c r="S3" s="42"/>
      <c r="T3" s="42"/>
      <c r="U3" s="42"/>
      <c r="V3" s="118" t="s">
        <v>24</v>
      </c>
      <c r="W3" s="118"/>
      <c r="X3" s="16"/>
      <c r="Y3" s="16"/>
      <c r="Z3" s="16"/>
    </row>
    <row r="4" spans="1:26" ht="22.5" customHeight="1">
      <c r="A4" s="107" t="s">
        <v>266</v>
      </c>
      <c r="B4" s="107" t="s">
        <v>267</v>
      </c>
      <c r="C4" s="107" t="s">
        <v>182</v>
      </c>
      <c r="D4" s="107" t="s">
        <v>268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6"/>
      <c r="Y4" s="16"/>
      <c r="Z4" s="16"/>
    </row>
    <row r="5" spans="1:26" ht="21" customHeight="1">
      <c r="A5" s="107"/>
      <c r="B5" s="107"/>
      <c r="C5" s="107"/>
      <c r="D5" s="107" t="s">
        <v>27</v>
      </c>
      <c r="E5" s="107"/>
      <c r="F5" s="107"/>
      <c r="G5" s="107"/>
      <c r="H5" s="107" t="s">
        <v>272</v>
      </c>
      <c r="I5" s="107"/>
      <c r="J5" s="107"/>
      <c r="K5" s="107"/>
      <c r="L5" s="107" t="s">
        <v>185</v>
      </c>
      <c r="M5" s="107"/>
      <c r="N5" s="107"/>
      <c r="O5" s="107"/>
      <c r="P5" s="107" t="s">
        <v>32</v>
      </c>
      <c r="Q5" s="107"/>
      <c r="R5" s="107"/>
      <c r="S5" s="107"/>
      <c r="T5" s="107" t="s">
        <v>186</v>
      </c>
      <c r="U5" s="107"/>
      <c r="V5" s="107"/>
      <c r="W5" s="107"/>
      <c r="X5" s="16"/>
      <c r="Y5" s="16"/>
      <c r="Z5" s="16"/>
    </row>
    <row r="6" spans="1:26" ht="22.5" customHeight="1">
      <c r="A6" s="107"/>
      <c r="B6" s="107"/>
      <c r="C6" s="107"/>
      <c r="D6" s="93" t="s">
        <v>27</v>
      </c>
      <c r="E6" s="14" t="s">
        <v>269</v>
      </c>
      <c r="F6" s="14" t="s">
        <v>270</v>
      </c>
      <c r="G6" s="14" t="s">
        <v>271</v>
      </c>
      <c r="H6" s="14" t="s">
        <v>28</v>
      </c>
      <c r="I6" s="14" t="s">
        <v>269</v>
      </c>
      <c r="J6" s="14" t="s">
        <v>270</v>
      </c>
      <c r="K6" s="14" t="s">
        <v>271</v>
      </c>
      <c r="L6" s="14" t="s">
        <v>28</v>
      </c>
      <c r="M6" s="14" t="s">
        <v>269</v>
      </c>
      <c r="N6" s="14" t="s">
        <v>270</v>
      </c>
      <c r="O6" s="14" t="s">
        <v>271</v>
      </c>
      <c r="P6" s="14" t="s">
        <v>28</v>
      </c>
      <c r="Q6" s="14" t="s">
        <v>269</v>
      </c>
      <c r="R6" s="14" t="s">
        <v>270</v>
      </c>
      <c r="S6" s="14" t="s">
        <v>271</v>
      </c>
      <c r="T6" s="14" t="s">
        <v>28</v>
      </c>
      <c r="U6" s="14" t="s">
        <v>269</v>
      </c>
      <c r="V6" s="14" t="s">
        <v>270</v>
      </c>
      <c r="W6" s="14" t="s">
        <v>271</v>
      </c>
      <c r="X6" s="16"/>
      <c r="Y6" s="16"/>
      <c r="Z6" s="16"/>
    </row>
    <row r="7" spans="1:26" ht="54" customHeight="1">
      <c r="A7" s="26" t="s">
        <v>1</v>
      </c>
      <c r="B7" s="26" t="s">
        <v>3</v>
      </c>
      <c r="C7" s="95" t="s">
        <v>164</v>
      </c>
      <c r="D7" s="94">
        <v>1329.87</v>
      </c>
      <c r="E7" s="94">
        <v>1257.8699999999999</v>
      </c>
      <c r="F7" s="94">
        <v>0</v>
      </c>
      <c r="G7" s="94">
        <v>72</v>
      </c>
      <c r="H7" s="94">
        <v>1289.27</v>
      </c>
      <c r="I7" s="94">
        <v>1227.27</v>
      </c>
      <c r="J7" s="94">
        <v>0</v>
      </c>
      <c r="K7" s="94">
        <v>62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40.6</v>
      </c>
      <c r="U7" s="94">
        <v>30.6</v>
      </c>
      <c r="V7" s="94">
        <v>0</v>
      </c>
      <c r="W7" s="94">
        <v>10</v>
      </c>
      <c r="X7" s="16"/>
      <c r="Y7" s="16"/>
      <c r="Z7" s="16"/>
    </row>
    <row r="8" spans="1:26" ht="54" customHeight="1">
      <c r="A8" s="26" t="s">
        <v>49</v>
      </c>
      <c r="B8" s="26" t="s">
        <v>273</v>
      </c>
      <c r="C8" s="95" t="s">
        <v>3</v>
      </c>
      <c r="D8" s="94">
        <v>42.6</v>
      </c>
      <c r="E8" s="94">
        <v>32.6</v>
      </c>
      <c r="F8" s="94">
        <v>0</v>
      </c>
      <c r="G8" s="94">
        <v>10</v>
      </c>
      <c r="H8" s="94">
        <v>2</v>
      </c>
      <c r="I8" s="94">
        <v>2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40.6</v>
      </c>
      <c r="U8" s="94">
        <v>30.6</v>
      </c>
      <c r="V8" s="94">
        <v>0</v>
      </c>
      <c r="W8" s="94">
        <v>10</v>
      </c>
      <c r="X8" s="16"/>
      <c r="Y8" s="16"/>
      <c r="Z8" s="16"/>
    </row>
    <row r="9" spans="1:26" ht="54" customHeight="1">
      <c r="A9" s="26" t="s">
        <v>50</v>
      </c>
      <c r="B9" s="26" t="s">
        <v>273</v>
      </c>
      <c r="C9" s="95" t="s">
        <v>3</v>
      </c>
      <c r="D9" s="94">
        <v>1287.27</v>
      </c>
      <c r="E9" s="94">
        <v>1225.27</v>
      </c>
      <c r="F9" s="94">
        <v>0</v>
      </c>
      <c r="G9" s="94">
        <v>62</v>
      </c>
      <c r="H9" s="94">
        <v>1287.27</v>
      </c>
      <c r="I9" s="94">
        <v>1225.27</v>
      </c>
      <c r="J9" s="94">
        <v>0</v>
      </c>
      <c r="K9" s="94">
        <v>62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16"/>
      <c r="Y9" s="16"/>
      <c r="Z9" s="16"/>
    </row>
    <row r="10" spans="1:26" ht="54" customHeight="1">
      <c r="A10" s="85" t="s">
        <v>244</v>
      </c>
      <c r="B10" s="85"/>
      <c r="C10" s="85"/>
      <c r="D10" s="27">
        <v>1329.87</v>
      </c>
      <c r="E10" s="27">
        <v>1257.8699999999999</v>
      </c>
      <c r="F10" s="27">
        <v>0</v>
      </c>
      <c r="G10" s="27">
        <v>72</v>
      </c>
      <c r="H10" s="27">
        <v>1289.27</v>
      </c>
      <c r="I10" s="27">
        <v>1227.27</v>
      </c>
      <c r="J10" s="27">
        <v>0</v>
      </c>
      <c r="K10" s="27">
        <v>62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40.6</v>
      </c>
      <c r="U10" s="27">
        <v>30.6</v>
      </c>
      <c r="V10" s="27">
        <v>0</v>
      </c>
      <c r="W10" s="27">
        <v>10</v>
      </c>
      <c r="X10" s="4"/>
      <c r="Y10" s="4"/>
      <c r="Z10" s="4"/>
    </row>
  </sheetData>
  <mergeCells count="15">
    <mergeCell ref="N1:O1"/>
    <mergeCell ref="V1:W1"/>
    <mergeCell ref="A2:W2"/>
    <mergeCell ref="A3:M3"/>
    <mergeCell ref="N3:O3"/>
    <mergeCell ref="V3:W3"/>
    <mergeCell ref="A4:A6"/>
    <mergeCell ref="B4:B6"/>
    <mergeCell ref="C4:C6"/>
    <mergeCell ref="D4:W4"/>
    <mergeCell ref="D5:G5"/>
    <mergeCell ref="H5:K5"/>
    <mergeCell ref="L5:O5"/>
    <mergeCell ref="P5:S5"/>
    <mergeCell ref="T5:W5"/>
  </mergeCells>
  <phoneticPr fontId="2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14"/>
  <sheetViews>
    <sheetView showGridLines="0" showRuler="0" topLeftCell="C1" workbookViewId="0">
      <selection activeCell="J9" sqref="J8:J9"/>
    </sheetView>
  </sheetViews>
  <sheetFormatPr defaultRowHeight="14.4"/>
  <cols>
    <col min="1" max="1" width="7.6640625" customWidth="1"/>
    <col min="2" max="2" width="6.88671875" customWidth="1"/>
    <col min="3" max="3" width="8.33203125" customWidth="1"/>
    <col min="4" max="8" width="9.88671875" customWidth="1"/>
    <col min="9" max="11" width="9" customWidth="1"/>
    <col min="12" max="12" width="9.33203125" customWidth="1"/>
    <col min="13" max="19" width="9" customWidth="1"/>
    <col min="20" max="22" width="9.88671875" customWidth="1"/>
    <col min="23" max="23" width="9" customWidth="1"/>
    <col min="24" max="26" width="9.5546875" customWidth="1"/>
  </cols>
  <sheetData>
    <row r="1" spans="1:26" ht="1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25"/>
      <c r="O1" s="125"/>
      <c r="P1" s="59"/>
      <c r="Q1" s="59"/>
      <c r="R1" s="59"/>
      <c r="S1" s="59"/>
      <c r="T1" s="59"/>
      <c r="U1" s="59"/>
      <c r="V1" s="116" t="s">
        <v>297</v>
      </c>
      <c r="W1" s="116"/>
    </row>
    <row r="2" spans="1:26" ht="39" customHeight="1">
      <c r="A2" s="117" t="s">
        <v>265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pans="1:26" ht="15.7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18"/>
      <c r="O3" s="118"/>
      <c r="P3" s="42"/>
      <c r="Q3" s="42"/>
      <c r="R3" s="42"/>
      <c r="S3" s="42"/>
      <c r="T3" s="42"/>
      <c r="U3" s="42"/>
      <c r="V3" s="118" t="s">
        <v>24</v>
      </c>
      <c r="W3" s="118"/>
      <c r="X3" s="16"/>
      <c r="Y3" s="16"/>
      <c r="Z3" s="16"/>
    </row>
    <row r="4" spans="1:26" ht="22.5" customHeight="1">
      <c r="A4" s="107" t="s">
        <v>266</v>
      </c>
      <c r="B4" s="107" t="s">
        <v>267</v>
      </c>
      <c r="C4" s="107" t="s">
        <v>182</v>
      </c>
      <c r="D4" s="107" t="s">
        <v>268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6"/>
      <c r="Y4" s="16"/>
      <c r="Z4" s="16"/>
    </row>
    <row r="5" spans="1:26" ht="21" customHeight="1">
      <c r="A5" s="107"/>
      <c r="B5" s="107"/>
      <c r="C5" s="107"/>
      <c r="D5" s="107" t="s">
        <v>27</v>
      </c>
      <c r="E5" s="107"/>
      <c r="F5" s="107"/>
      <c r="G5" s="107"/>
      <c r="H5" s="107" t="s">
        <v>272</v>
      </c>
      <c r="I5" s="107"/>
      <c r="J5" s="107"/>
      <c r="K5" s="107"/>
      <c r="L5" s="107" t="s">
        <v>185</v>
      </c>
      <c r="M5" s="107"/>
      <c r="N5" s="107"/>
      <c r="O5" s="107"/>
      <c r="P5" s="107" t="s">
        <v>32</v>
      </c>
      <c r="Q5" s="107"/>
      <c r="R5" s="107"/>
      <c r="S5" s="107"/>
      <c r="T5" s="107" t="s">
        <v>186</v>
      </c>
      <c r="U5" s="107"/>
      <c r="V5" s="107"/>
      <c r="W5" s="107"/>
      <c r="X5" s="16"/>
      <c r="Y5" s="16"/>
      <c r="Z5" s="16"/>
    </row>
    <row r="6" spans="1:26" ht="22.5" customHeight="1">
      <c r="A6" s="107"/>
      <c r="B6" s="107"/>
      <c r="C6" s="107"/>
      <c r="D6" s="93" t="s">
        <v>27</v>
      </c>
      <c r="E6" s="14" t="s">
        <v>269</v>
      </c>
      <c r="F6" s="14" t="s">
        <v>270</v>
      </c>
      <c r="G6" s="14" t="s">
        <v>271</v>
      </c>
      <c r="H6" s="14" t="s">
        <v>28</v>
      </c>
      <c r="I6" s="14" t="s">
        <v>269</v>
      </c>
      <c r="J6" s="14" t="s">
        <v>270</v>
      </c>
      <c r="K6" s="14" t="s">
        <v>271</v>
      </c>
      <c r="L6" s="14" t="s">
        <v>28</v>
      </c>
      <c r="M6" s="14" t="s">
        <v>269</v>
      </c>
      <c r="N6" s="14" t="s">
        <v>270</v>
      </c>
      <c r="O6" s="14" t="s">
        <v>271</v>
      </c>
      <c r="P6" s="14" t="s">
        <v>28</v>
      </c>
      <c r="Q6" s="14" t="s">
        <v>269</v>
      </c>
      <c r="R6" s="14" t="s">
        <v>270</v>
      </c>
      <c r="S6" s="14" t="s">
        <v>271</v>
      </c>
      <c r="T6" s="14" t="s">
        <v>28</v>
      </c>
      <c r="U6" s="14" t="s">
        <v>269</v>
      </c>
      <c r="V6" s="14" t="s">
        <v>270</v>
      </c>
      <c r="W6" s="14" t="s">
        <v>271</v>
      </c>
      <c r="X6" s="16"/>
      <c r="Y6" s="16"/>
      <c r="Z6" s="16"/>
    </row>
    <row r="7" spans="1:26" ht="54" customHeight="1">
      <c r="A7" s="26" t="s">
        <v>1</v>
      </c>
      <c r="B7" s="26" t="s">
        <v>3</v>
      </c>
      <c r="C7" s="95" t="s">
        <v>164</v>
      </c>
      <c r="D7" s="94">
        <v>1329.87</v>
      </c>
      <c r="E7" s="94">
        <v>1257.8699999999999</v>
      </c>
      <c r="F7" s="94">
        <v>0</v>
      </c>
      <c r="G7" s="94">
        <v>72</v>
      </c>
      <c r="H7" s="94">
        <v>1289.27</v>
      </c>
      <c r="I7" s="94">
        <v>1227.27</v>
      </c>
      <c r="J7" s="94">
        <v>0</v>
      </c>
      <c r="K7" s="94">
        <v>62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40.6</v>
      </c>
      <c r="U7" s="94">
        <v>30.6</v>
      </c>
      <c r="V7" s="94">
        <v>0</v>
      </c>
      <c r="W7" s="94">
        <v>10</v>
      </c>
      <c r="X7" s="16"/>
      <c r="Y7" s="16"/>
      <c r="Z7" s="16"/>
    </row>
    <row r="8" spans="1:26" ht="54" customHeight="1">
      <c r="A8" s="26" t="s">
        <v>49</v>
      </c>
      <c r="B8" s="26" t="s">
        <v>273</v>
      </c>
      <c r="C8" s="95" t="s">
        <v>3</v>
      </c>
      <c r="D8" s="94">
        <v>42.6</v>
      </c>
      <c r="E8" s="94">
        <v>32.6</v>
      </c>
      <c r="F8" s="94">
        <v>0</v>
      </c>
      <c r="G8" s="94">
        <v>10</v>
      </c>
      <c r="H8" s="94">
        <v>2</v>
      </c>
      <c r="I8" s="94">
        <v>2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40.6</v>
      </c>
      <c r="U8" s="94">
        <v>30.6</v>
      </c>
      <c r="V8" s="94">
        <v>0</v>
      </c>
      <c r="W8" s="94">
        <v>10</v>
      </c>
      <c r="X8" s="16"/>
      <c r="Y8" s="16"/>
      <c r="Z8" s="16"/>
    </row>
    <row r="9" spans="1:26" ht="54" customHeight="1">
      <c r="A9" s="26" t="s">
        <v>50</v>
      </c>
      <c r="B9" s="26" t="s">
        <v>273</v>
      </c>
      <c r="C9" s="95" t="s">
        <v>3</v>
      </c>
      <c r="D9" s="94">
        <v>1287.27</v>
      </c>
      <c r="E9" s="94">
        <v>1225.27</v>
      </c>
      <c r="F9" s="94">
        <v>0</v>
      </c>
      <c r="G9" s="94">
        <v>62</v>
      </c>
      <c r="H9" s="94">
        <v>1287.27</v>
      </c>
      <c r="I9" s="94">
        <v>1225.27</v>
      </c>
      <c r="J9" s="94">
        <v>0</v>
      </c>
      <c r="K9" s="94">
        <v>62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94">
        <v>0</v>
      </c>
      <c r="X9" s="16"/>
      <c r="Y9" s="16"/>
      <c r="Z9" s="16"/>
    </row>
    <row r="10" spans="1:26" ht="54" customHeight="1">
      <c r="A10" s="26" t="s">
        <v>223</v>
      </c>
      <c r="B10" s="26" t="s">
        <v>273</v>
      </c>
      <c r="C10" s="95" t="s">
        <v>3</v>
      </c>
      <c r="D10" s="94">
        <v>335</v>
      </c>
      <c r="E10" s="94">
        <v>335</v>
      </c>
      <c r="F10" s="94">
        <v>0</v>
      </c>
      <c r="G10" s="94">
        <v>0</v>
      </c>
      <c r="H10" s="94">
        <v>335</v>
      </c>
      <c r="I10" s="94">
        <v>335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16"/>
      <c r="Y10" s="16"/>
      <c r="Z10" s="16"/>
    </row>
    <row r="11" spans="1:26" ht="54" customHeight="1">
      <c r="A11" s="26" t="s">
        <v>224</v>
      </c>
      <c r="B11" s="26" t="s">
        <v>273</v>
      </c>
      <c r="C11" s="95" t="s">
        <v>3</v>
      </c>
      <c r="D11" s="94">
        <v>816.8</v>
      </c>
      <c r="E11" s="94">
        <v>816.8</v>
      </c>
      <c r="F11" s="94">
        <v>0</v>
      </c>
      <c r="G11" s="94">
        <v>0</v>
      </c>
      <c r="H11" s="94">
        <v>816.8</v>
      </c>
      <c r="I11" s="94">
        <v>816.8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0</v>
      </c>
      <c r="X11" s="16"/>
      <c r="Y11" s="16"/>
      <c r="Z11" s="16"/>
    </row>
    <row r="12" spans="1:26" ht="54" customHeight="1">
      <c r="A12" s="26" t="s">
        <v>221</v>
      </c>
      <c r="B12" s="26" t="s">
        <v>273</v>
      </c>
      <c r="C12" s="95" t="s">
        <v>3</v>
      </c>
      <c r="D12" s="94">
        <v>60</v>
      </c>
      <c r="E12" s="94">
        <v>0</v>
      </c>
      <c r="F12" s="94">
        <v>0</v>
      </c>
      <c r="G12" s="94">
        <v>60</v>
      </c>
      <c r="H12" s="94">
        <v>60</v>
      </c>
      <c r="I12" s="94">
        <v>0</v>
      </c>
      <c r="J12" s="94">
        <v>0</v>
      </c>
      <c r="K12" s="94">
        <v>60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16"/>
      <c r="Y12" s="16"/>
      <c r="Z12" s="16"/>
    </row>
    <row r="13" spans="1:26" ht="54" customHeight="1">
      <c r="A13" s="26" t="s">
        <v>219</v>
      </c>
      <c r="B13" s="26" t="s">
        <v>273</v>
      </c>
      <c r="C13" s="95" t="s">
        <v>3</v>
      </c>
      <c r="D13" s="94">
        <v>75.47</v>
      </c>
      <c r="E13" s="94">
        <v>73.47</v>
      </c>
      <c r="F13" s="94">
        <v>0</v>
      </c>
      <c r="G13" s="94">
        <v>2</v>
      </c>
      <c r="H13" s="94">
        <v>75.47</v>
      </c>
      <c r="I13" s="94">
        <v>73.47</v>
      </c>
      <c r="J13" s="94">
        <v>0</v>
      </c>
      <c r="K13" s="94">
        <v>2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16"/>
      <c r="Y13" s="16"/>
      <c r="Z13" s="16"/>
    </row>
    <row r="14" spans="1:26" ht="54" customHeight="1">
      <c r="A14" s="85" t="s">
        <v>244</v>
      </c>
      <c r="B14" s="85"/>
      <c r="C14" s="85"/>
      <c r="D14" s="27">
        <v>1329.87</v>
      </c>
      <c r="E14" s="27">
        <v>1257.8699999999999</v>
      </c>
      <c r="F14" s="27">
        <v>0</v>
      </c>
      <c r="G14" s="27">
        <v>72</v>
      </c>
      <c r="H14" s="27">
        <v>1289.27</v>
      </c>
      <c r="I14" s="27">
        <v>1227.27</v>
      </c>
      <c r="J14" s="27">
        <v>0</v>
      </c>
      <c r="K14" s="27">
        <v>62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40.6</v>
      </c>
      <c r="U14" s="27">
        <v>30.6</v>
      </c>
      <c r="V14" s="27">
        <v>0</v>
      </c>
      <c r="W14" s="27">
        <v>10</v>
      </c>
      <c r="X14" s="4"/>
      <c r="Y14" s="4"/>
      <c r="Z14" s="4"/>
    </row>
  </sheetData>
  <mergeCells count="15">
    <mergeCell ref="N1:O1"/>
    <mergeCell ref="V1:W1"/>
    <mergeCell ref="A2:W2"/>
    <mergeCell ref="A3:M3"/>
    <mergeCell ref="N3:O3"/>
    <mergeCell ref="V3:W3"/>
    <mergeCell ref="A4:A6"/>
    <mergeCell ref="B4:B6"/>
    <mergeCell ref="C4:C6"/>
    <mergeCell ref="D4:W4"/>
    <mergeCell ref="D5:G5"/>
    <mergeCell ref="H5:K5"/>
    <mergeCell ref="L5:O5"/>
    <mergeCell ref="P5:S5"/>
    <mergeCell ref="T5:W5"/>
  </mergeCells>
  <phoneticPr fontId="28" type="noConversion"/>
  <pageMargins left="0.7" right="0.7" top="0.75" bottom="0.75" header="0.3" footer="0.3"/>
  <pageSetup paperSize="9" orientation="portrait" horizontalDpi="4294967294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15" sqref="H15"/>
    </sheetView>
  </sheetViews>
  <sheetFormatPr defaultRowHeight="14.4"/>
  <cols>
    <col min="4" max="4" width="13.44140625" customWidth="1"/>
    <col min="5" max="5" width="14" customWidth="1"/>
    <col min="6" max="6" width="19.88671875" customWidth="1"/>
  </cols>
  <sheetData>
    <row r="1" spans="1:6" ht="20.399999999999999">
      <c r="A1" s="138" t="s">
        <v>299</v>
      </c>
      <c r="B1" s="138"/>
      <c r="C1" s="138"/>
      <c r="D1" s="138"/>
      <c r="E1" s="138"/>
      <c r="F1" s="138"/>
    </row>
    <row r="2" spans="1:6" ht="15.6">
      <c r="A2" s="139"/>
      <c r="B2" s="139"/>
      <c r="C2" s="139"/>
      <c r="D2" s="139"/>
      <c r="E2" s="139"/>
      <c r="F2" s="139"/>
    </row>
    <row r="3" spans="1:6">
      <c r="A3" s="140" t="s">
        <v>300</v>
      </c>
      <c r="B3" s="140"/>
      <c r="C3" s="140"/>
      <c r="D3" s="140"/>
      <c r="E3" s="140"/>
      <c r="F3" s="140"/>
    </row>
    <row r="4" spans="1:6">
      <c r="A4" s="131" t="s">
        <v>207</v>
      </c>
      <c r="B4" s="131"/>
      <c r="C4" s="131" t="s">
        <v>221</v>
      </c>
      <c r="D4" s="131"/>
      <c r="E4" s="131"/>
      <c r="F4" s="131"/>
    </row>
    <row r="5" spans="1:6" ht="57.6">
      <c r="A5" s="131" t="s">
        <v>301</v>
      </c>
      <c r="B5" s="131"/>
      <c r="C5" s="133" t="s">
        <v>302</v>
      </c>
      <c r="D5" s="133"/>
      <c r="E5" s="126" t="s">
        <v>303</v>
      </c>
      <c r="F5" s="126" t="s">
        <v>1</v>
      </c>
    </row>
    <row r="6" spans="1:6">
      <c r="A6" s="131" t="s">
        <v>304</v>
      </c>
      <c r="B6" s="131"/>
      <c r="C6" s="137">
        <v>758.53</v>
      </c>
      <c r="D6" s="137"/>
      <c r="E6" s="137">
        <v>0</v>
      </c>
      <c r="F6" s="137"/>
    </row>
    <row r="7" spans="1:6">
      <c r="A7" s="131"/>
      <c r="B7" s="131"/>
      <c r="C7" s="137"/>
      <c r="D7" s="137"/>
      <c r="E7" s="137">
        <v>0</v>
      </c>
      <c r="F7" s="137"/>
    </row>
    <row r="8" spans="1:6" ht="72">
      <c r="A8" s="127" t="s">
        <v>305</v>
      </c>
      <c r="B8" s="134" t="s">
        <v>306</v>
      </c>
      <c r="C8" s="134"/>
      <c r="D8" s="134"/>
      <c r="E8" s="134">
        <v>0</v>
      </c>
      <c r="F8" s="134"/>
    </row>
    <row r="9" spans="1:6">
      <c r="A9" s="128"/>
      <c r="B9" s="126" t="s">
        <v>307</v>
      </c>
      <c r="C9" s="126" t="s">
        <v>308</v>
      </c>
      <c r="D9" s="135" t="s">
        <v>309</v>
      </c>
      <c r="E9" s="136">
        <v>0</v>
      </c>
      <c r="F9" s="126" t="s">
        <v>310</v>
      </c>
    </row>
    <row r="10" spans="1:6" ht="28.8">
      <c r="A10" s="132" t="s">
        <v>311</v>
      </c>
      <c r="B10" s="126" t="s">
        <v>312</v>
      </c>
      <c r="C10" s="126" t="s">
        <v>313</v>
      </c>
      <c r="D10" s="130" t="s">
        <v>314</v>
      </c>
      <c r="E10" s="130"/>
      <c r="F10" s="126" t="s">
        <v>350</v>
      </c>
    </row>
    <row r="11" spans="1:6" ht="28.8">
      <c r="A11" s="132" t="s">
        <v>311</v>
      </c>
      <c r="B11" s="131" t="s">
        <v>315</v>
      </c>
      <c r="C11" s="126" t="s">
        <v>316</v>
      </c>
      <c r="D11" s="130" t="s">
        <v>317</v>
      </c>
      <c r="E11" s="130"/>
      <c r="F11" s="126" t="s">
        <v>318</v>
      </c>
    </row>
    <row r="12" spans="1:6" ht="20.399999999999999" customHeight="1">
      <c r="A12" s="132" t="s">
        <v>311</v>
      </c>
      <c r="B12" s="131" t="s">
        <v>315</v>
      </c>
      <c r="C12" s="126" t="s">
        <v>319</v>
      </c>
      <c r="D12" s="130" t="s">
        <v>320</v>
      </c>
      <c r="E12" s="130"/>
      <c r="F12" s="126" t="s">
        <v>321</v>
      </c>
    </row>
    <row r="13" spans="1:6" ht="21" customHeight="1">
      <c r="A13" s="132" t="s">
        <v>311</v>
      </c>
      <c r="B13" s="131" t="s">
        <v>315</v>
      </c>
      <c r="C13" s="126" t="s">
        <v>322</v>
      </c>
      <c r="D13" s="130" t="s">
        <v>323</v>
      </c>
      <c r="E13" s="130"/>
      <c r="F13" s="126" t="s">
        <v>324</v>
      </c>
    </row>
    <row r="14" spans="1:6" ht="28.8">
      <c r="A14" s="132" t="s">
        <v>311</v>
      </c>
      <c r="B14" s="126" t="s">
        <v>325</v>
      </c>
      <c r="C14" s="126" t="s">
        <v>326</v>
      </c>
      <c r="D14" s="130" t="s">
        <v>327</v>
      </c>
      <c r="E14" s="130"/>
      <c r="F14" s="126" t="s">
        <v>328</v>
      </c>
    </row>
    <row r="15" spans="1:6" ht="43.2">
      <c r="A15" s="132" t="s">
        <v>311</v>
      </c>
      <c r="B15" s="126" t="s">
        <v>329</v>
      </c>
      <c r="C15" s="126" t="s">
        <v>330</v>
      </c>
      <c r="D15" s="130" t="s">
        <v>331</v>
      </c>
      <c r="E15" s="130"/>
      <c r="F15" s="126" t="s">
        <v>332</v>
      </c>
    </row>
    <row r="16" spans="1:6" ht="15.6">
      <c r="A16" s="129"/>
      <c r="B16" s="129"/>
      <c r="C16" s="129"/>
      <c r="D16" s="129"/>
      <c r="E16" s="129"/>
      <c r="F16" s="129"/>
    </row>
  </sheetData>
  <mergeCells count="20">
    <mergeCell ref="A1:F1"/>
    <mergeCell ref="A2:F2"/>
    <mergeCell ref="A3:F3"/>
    <mergeCell ref="A4:B4"/>
    <mergeCell ref="C4:F4"/>
    <mergeCell ref="A5:B5"/>
    <mergeCell ref="C5:D5"/>
    <mergeCell ref="B8:F8"/>
    <mergeCell ref="D9:E9"/>
    <mergeCell ref="D10:E10"/>
    <mergeCell ref="A6:B7"/>
    <mergeCell ref="C6:F7"/>
    <mergeCell ref="A16:F16"/>
    <mergeCell ref="D15:E15"/>
    <mergeCell ref="B11:B13"/>
    <mergeCell ref="A10:A15"/>
    <mergeCell ref="D11:E11"/>
    <mergeCell ref="D12:E12"/>
    <mergeCell ref="D13:E13"/>
    <mergeCell ref="D14:E14"/>
  </mergeCells>
  <phoneticPr fontId="2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9" sqref="H9"/>
    </sheetView>
  </sheetViews>
  <sheetFormatPr defaultRowHeight="14.4"/>
  <cols>
    <col min="3" max="3" width="12" customWidth="1"/>
    <col min="5" max="5" width="16.77734375" customWidth="1"/>
    <col min="6" max="6" width="19.5546875" customWidth="1"/>
  </cols>
  <sheetData>
    <row r="1" spans="1:6" ht="20.399999999999999">
      <c r="A1" s="153" t="s">
        <v>299</v>
      </c>
      <c r="B1" s="153"/>
      <c r="C1" s="153"/>
      <c r="D1" s="153"/>
      <c r="E1" s="153"/>
      <c r="F1" s="153"/>
    </row>
    <row r="2" spans="1:6" ht="15.6">
      <c r="A2" s="154"/>
      <c r="B2" s="154"/>
      <c r="C2" s="154"/>
      <c r="D2" s="154"/>
      <c r="E2" s="154"/>
      <c r="F2" s="154"/>
    </row>
    <row r="3" spans="1:6">
      <c r="A3" s="155" t="s">
        <v>300</v>
      </c>
      <c r="B3" s="155"/>
      <c r="C3" s="155"/>
      <c r="D3" s="155"/>
      <c r="E3" s="155"/>
      <c r="F3" s="155"/>
    </row>
    <row r="4" spans="1:6">
      <c r="A4" s="146" t="s">
        <v>207</v>
      </c>
      <c r="B4" s="146"/>
      <c r="C4" s="146" t="s">
        <v>223</v>
      </c>
      <c r="D4" s="146"/>
      <c r="E4" s="146"/>
      <c r="F4" s="146"/>
    </row>
    <row r="5" spans="1:6" ht="57.6">
      <c r="A5" s="146" t="s">
        <v>301</v>
      </c>
      <c r="B5" s="146"/>
      <c r="C5" s="148" t="s">
        <v>302</v>
      </c>
      <c r="D5" s="148"/>
      <c r="E5" s="142" t="s">
        <v>303</v>
      </c>
      <c r="F5" s="142" t="s">
        <v>1</v>
      </c>
    </row>
    <row r="6" spans="1:6">
      <c r="A6" s="146" t="s">
        <v>304</v>
      </c>
      <c r="B6" s="146"/>
      <c r="C6" s="152">
        <v>335</v>
      </c>
      <c r="D6" s="152"/>
      <c r="E6" s="152">
        <v>0</v>
      </c>
      <c r="F6" s="152"/>
    </row>
    <row r="7" spans="1:6">
      <c r="A7" s="146"/>
      <c r="B7" s="146"/>
      <c r="C7" s="152"/>
      <c r="D7" s="152"/>
      <c r="E7" s="152">
        <v>0</v>
      </c>
      <c r="F7" s="152"/>
    </row>
    <row r="8" spans="1:6" ht="72">
      <c r="A8" s="143" t="s">
        <v>305</v>
      </c>
      <c r="B8" s="149" t="s">
        <v>333</v>
      </c>
      <c r="C8" s="149"/>
      <c r="D8" s="149"/>
      <c r="E8" s="149">
        <v>0</v>
      </c>
      <c r="F8" s="149"/>
    </row>
    <row r="9" spans="1:6">
      <c r="A9" s="144"/>
      <c r="B9" s="142" t="s">
        <v>307</v>
      </c>
      <c r="C9" s="142" t="s">
        <v>308</v>
      </c>
      <c r="D9" s="150" t="s">
        <v>309</v>
      </c>
      <c r="E9" s="151">
        <v>0</v>
      </c>
      <c r="F9" s="142" t="s">
        <v>310</v>
      </c>
    </row>
    <row r="10" spans="1:6" ht="28.8">
      <c r="A10" s="147" t="s">
        <v>311</v>
      </c>
      <c r="B10" s="142" t="s">
        <v>312</v>
      </c>
      <c r="C10" s="142" t="s">
        <v>313</v>
      </c>
      <c r="D10" s="145" t="s">
        <v>334</v>
      </c>
      <c r="E10" s="145"/>
      <c r="F10" s="142" t="s">
        <v>335</v>
      </c>
    </row>
    <row r="11" spans="1:6">
      <c r="A11" s="147" t="s">
        <v>311</v>
      </c>
      <c r="B11" s="146" t="s">
        <v>315</v>
      </c>
      <c r="C11" s="142" t="s">
        <v>316</v>
      </c>
      <c r="D11" s="145" t="s">
        <v>336</v>
      </c>
      <c r="E11" s="145"/>
      <c r="F11" s="142" t="s">
        <v>337</v>
      </c>
    </row>
    <row r="12" spans="1:6">
      <c r="A12" s="147" t="s">
        <v>311</v>
      </c>
      <c r="B12" s="146" t="s">
        <v>315</v>
      </c>
      <c r="C12" s="142" t="s">
        <v>319</v>
      </c>
      <c r="D12" s="145" t="s">
        <v>338</v>
      </c>
      <c r="E12" s="145"/>
      <c r="F12" s="142" t="s">
        <v>321</v>
      </c>
    </row>
    <row r="13" spans="1:6" ht="28.8">
      <c r="A13" s="147" t="s">
        <v>311</v>
      </c>
      <c r="B13" s="146" t="s">
        <v>315</v>
      </c>
      <c r="C13" s="142" t="s">
        <v>322</v>
      </c>
      <c r="D13" s="145" t="s">
        <v>339</v>
      </c>
      <c r="E13" s="145"/>
      <c r="F13" s="142" t="s">
        <v>340</v>
      </c>
    </row>
    <row r="14" spans="1:6" ht="28.8">
      <c r="A14" s="147" t="s">
        <v>311</v>
      </c>
      <c r="B14" s="146" t="s">
        <v>325</v>
      </c>
      <c r="C14" s="142" t="s">
        <v>341</v>
      </c>
      <c r="D14" s="145" t="s">
        <v>342</v>
      </c>
      <c r="E14" s="145"/>
      <c r="F14" s="142" t="s">
        <v>343</v>
      </c>
    </row>
    <row r="15" spans="1:6" ht="28.8">
      <c r="A15" s="147" t="s">
        <v>311</v>
      </c>
      <c r="B15" s="146" t="s">
        <v>325</v>
      </c>
      <c r="C15" s="142" t="s">
        <v>326</v>
      </c>
      <c r="D15" s="145" t="s">
        <v>344</v>
      </c>
      <c r="E15" s="145"/>
      <c r="F15" s="142" t="s">
        <v>345</v>
      </c>
    </row>
    <row r="16" spans="1:6" ht="43.2">
      <c r="A16" s="147" t="s">
        <v>311</v>
      </c>
      <c r="B16" s="142" t="s">
        <v>329</v>
      </c>
      <c r="C16" s="142" t="s">
        <v>330</v>
      </c>
      <c r="D16" s="145" t="s">
        <v>331</v>
      </c>
      <c r="E16" s="145"/>
      <c r="F16" s="142" t="s">
        <v>332</v>
      </c>
    </row>
    <row r="17" spans="1:6" ht="15.6">
      <c r="A17" s="141"/>
      <c r="B17" s="141"/>
      <c r="C17" s="141"/>
      <c r="D17" s="141"/>
      <c r="E17" s="141"/>
      <c r="F17" s="141"/>
    </row>
  </sheetData>
  <mergeCells count="22">
    <mergeCell ref="A1:F1"/>
    <mergeCell ref="A2:F2"/>
    <mergeCell ref="A3:F3"/>
    <mergeCell ref="A4:B4"/>
    <mergeCell ref="C4:F4"/>
    <mergeCell ref="A5:B5"/>
    <mergeCell ref="C5:D5"/>
    <mergeCell ref="B8:F8"/>
    <mergeCell ref="D9:E9"/>
    <mergeCell ref="D10:E10"/>
    <mergeCell ref="A6:B7"/>
    <mergeCell ref="C6:F7"/>
    <mergeCell ref="A17:F17"/>
    <mergeCell ref="D16:E16"/>
    <mergeCell ref="B11:B13"/>
    <mergeCell ref="B14:B15"/>
    <mergeCell ref="A10:A16"/>
    <mergeCell ref="D11:E11"/>
    <mergeCell ref="D12:E12"/>
    <mergeCell ref="D13:E13"/>
    <mergeCell ref="D14:E14"/>
    <mergeCell ref="D15:E15"/>
  </mergeCells>
  <phoneticPr fontId="2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F16" sqref="F16"/>
    </sheetView>
  </sheetViews>
  <sheetFormatPr defaultRowHeight="14.4"/>
  <cols>
    <col min="5" max="5" width="15.33203125" customWidth="1"/>
    <col min="6" max="6" width="23.33203125" customWidth="1"/>
  </cols>
  <sheetData>
    <row r="1" spans="1:6" ht="20.399999999999999">
      <c r="A1" s="168" t="s">
        <v>299</v>
      </c>
      <c r="B1" s="168"/>
      <c r="C1" s="168"/>
      <c r="D1" s="168"/>
      <c r="E1" s="168"/>
      <c r="F1" s="168"/>
    </row>
    <row r="2" spans="1:6" ht="15.6">
      <c r="A2" s="169"/>
      <c r="B2" s="169"/>
      <c r="C2" s="169"/>
      <c r="D2" s="169"/>
      <c r="E2" s="169"/>
      <c r="F2" s="169"/>
    </row>
    <row r="3" spans="1:6">
      <c r="A3" s="170" t="s">
        <v>300</v>
      </c>
      <c r="B3" s="170"/>
      <c r="C3" s="170"/>
      <c r="D3" s="170"/>
      <c r="E3" s="170"/>
      <c r="F3" s="170"/>
    </row>
    <row r="4" spans="1:6">
      <c r="A4" s="161" t="s">
        <v>207</v>
      </c>
      <c r="B4" s="161"/>
      <c r="C4" s="161" t="s">
        <v>224</v>
      </c>
      <c r="D4" s="161"/>
      <c r="E4" s="161"/>
      <c r="F4" s="161"/>
    </row>
    <row r="5" spans="1:6" ht="57.6">
      <c r="A5" s="161" t="s">
        <v>301</v>
      </c>
      <c r="B5" s="161"/>
      <c r="C5" s="163" t="s">
        <v>302</v>
      </c>
      <c r="D5" s="163"/>
      <c r="E5" s="157" t="s">
        <v>303</v>
      </c>
      <c r="F5" s="157" t="s">
        <v>1</v>
      </c>
    </row>
    <row r="6" spans="1:6">
      <c r="A6" s="161" t="s">
        <v>304</v>
      </c>
      <c r="B6" s="161"/>
      <c r="C6" s="167">
        <v>816.8</v>
      </c>
      <c r="D6" s="167"/>
      <c r="E6" s="167">
        <v>0</v>
      </c>
      <c r="F6" s="167"/>
    </row>
    <row r="7" spans="1:6">
      <c r="A7" s="161"/>
      <c r="B7" s="161"/>
      <c r="C7" s="167"/>
      <c r="D7" s="167"/>
      <c r="E7" s="167">
        <v>0</v>
      </c>
      <c r="F7" s="167"/>
    </row>
    <row r="8" spans="1:6" ht="72">
      <c r="A8" s="158" t="s">
        <v>305</v>
      </c>
      <c r="B8" s="164" t="s">
        <v>346</v>
      </c>
      <c r="C8" s="164"/>
      <c r="D8" s="164"/>
      <c r="E8" s="164">
        <v>0</v>
      </c>
      <c r="F8" s="164"/>
    </row>
    <row r="9" spans="1:6">
      <c r="A9" s="159"/>
      <c r="B9" s="157" t="s">
        <v>307</v>
      </c>
      <c r="C9" s="157" t="s">
        <v>308</v>
      </c>
      <c r="D9" s="165" t="s">
        <v>309</v>
      </c>
      <c r="E9" s="166">
        <v>0</v>
      </c>
      <c r="F9" s="157" t="s">
        <v>310</v>
      </c>
    </row>
    <row r="10" spans="1:6" ht="28.8">
      <c r="A10" s="162" t="s">
        <v>311</v>
      </c>
      <c r="B10" s="157" t="s">
        <v>312</v>
      </c>
      <c r="C10" s="157" t="s">
        <v>313</v>
      </c>
      <c r="D10" s="160" t="s">
        <v>334</v>
      </c>
      <c r="E10" s="160"/>
      <c r="F10" s="157" t="s">
        <v>347</v>
      </c>
    </row>
    <row r="11" spans="1:6">
      <c r="A11" s="162" t="s">
        <v>311</v>
      </c>
      <c r="B11" s="161" t="s">
        <v>315</v>
      </c>
      <c r="C11" s="157" t="s">
        <v>316</v>
      </c>
      <c r="D11" s="160" t="s">
        <v>336</v>
      </c>
      <c r="E11" s="160"/>
      <c r="F11" s="157" t="s">
        <v>348</v>
      </c>
    </row>
    <row r="12" spans="1:6">
      <c r="A12" s="162" t="s">
        <v>311</v>
      </c>
      <c r="B12" s="161" t="s">
        <v>315</v>
      </c>
      <c r="C12" s="157" t="s">
        <v>319</v>
      </c>
      <c r="D12" s="160" t="s">
        <v>338</v>
      </c>
      <c r="E12" s="160"/>
      <c r="F12" s="157" t="s">
        <v>321</v>
      </c>
    </row>
    <row r="13" spans="1:6" ht="28.8">
      <c r="A13" s="162" t="s">
        <v>311</v>
      </c>
      <c r="B13" s="161" t="s">
        <v>315</v>
      </c>
      <c r="C13" s="157" t="s">
        <v>322</v>
      </c>
      <c r="D13" s="160" t="s">
        <v>339</v>
      </c>
      <c r="E13" s="160"/>
      <c r="F13" s="157" t="s">
        <v>340</v>
      </c>
    </row>
    <row r="14" spans="1:6" ht="28.8">
      <c r="A14" s="162" t="s">
        <v>311</v>
      </c>
      <c r="B14" s="161" t="s">
        <v>325</v>
      </c>
      <c r="C14" s="157" t="s">
        <v>341</v>
      </c>
      <c r="D14" s="160" t="s">
        <v>342</v>
      </c>
      <c r="E14" s="160"/>
      <c r="F14" s="157" t="s">
        <v>343</v>
      </c>
    </row>
    <row r="15" spans="1:6" ht="28.8">
      <c r="A15" s="162" t="s">
        <v>311</v>
      </c>
      <c r="B15" s="161" t="s">
        <v>325</v>
      </c>
      <c r="C15" s="157" t="s">
        <v>326</v>
      </c>
      <c r="D15" s="160" t="s">
        <v>344</v>
      </c>
      <c r="E15" s="160"/>
      <c r="F15" s="157" t="s">
        <v>349</v>
      </c>
    </row>
    <row r="16" spans="1:6" ht="43.2">
      <c r="A16" s="162" t="s">
        <v>311</v>
      </c>
      <c r="B16" s="157" t="s">
        <v>329</v>
      </c>
      <c r="C16" s="157" t="s">
        <v>330</v>
      </c>
      <c r="D16" s="160" t="s">
        <v>331</v>
      </c>
      <c r="E16" s="160"/>
      <c r="F16" s="157" t="s">
        <v>332</v>
      </c>
    </row>
    <row r="17" spans="1:6" ht="15.6">
      <c r="A17" s="156"/>
      <c r="B17" s="156"/>
      <c r="C17" s="156"/>
      <c r="D17" s="156"/>
      <c r="E17" s="156"/>
      <c r="F17" s="156"/>
    </row>
  </sheetData>
  <mergeCells count="22">
    <mergeCell ref="A1:F1"/>
    <mergeCell ref="A2:F2"/>
    <mergeCell ref="A3:F3"/>
    <mergeCell ref="A4:B4"/>
    <mergeCell ref="C4:F4"/>
    <mergeCell ref="A5:B5"/>
    <mergeCell ref="C5:D5"/>
    <mergeCell ref="B8:F8"/>
    <mergeCell ref="D9:E9"/>
    <mergeCell ref="D10:E10"/>
    <mergeCell ref="A6:B7"/>
    <mergeCell ref="C6:F7"/>
    <mergeCell ref="A17:F17"/>
    <mergeCell ref="D16:E16"/>
    <mergeCell ref="B11:B13"/>
    <mergeCell ref="B14:B15"/>
    <mergeCell ref="A10:A16"/>
    <mergeCell ref="D11:E11"/>
    <mergeCell ref="D12:E12"/>
    <mergeCell ref="D13:E13"/>
    <mergeCell ref="D14:E14"/>
    <mergeCell ref="D15:E15"/>
  </mergeCells>
  <phoneticPr fontId="2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"/>
  <sheetViews>
    <sheetView showGridLines="0" showRuler="0" workbookViewId="0">
      <selection activeCell="A3" sqref="A3:Q3"/>
    </sheetView>
  </sheetViews>
  <sheetFormatPr defaultRowHeight="14.4"/>
  <cols>
    <col min="1" max="1" width="9.44140625" customWidth="1"/>
    <col min="2" max="2" width="13" customWidth="1"/>
    <col min="3" max="3" width="12.5546875" customWidth="1"/>
    <col min="4" max="7" width="10.6640625" customWidth="1"/>
    <col min="8" max="8" width="10" customWidth="1"/>
    <col min="9" max="9" width="11.88671875" customWidth="1"/>
    <col min="10" max="19" width="10.6640625" customWidth="1"/>
    <col min="20" max="26" width="10" customWidth="1"/>
  </cols>
  <sheetData>
    <row r="1" spans="1:26" ht="16.5" customHeight="1">
      <c r="C1" s="18"/>
      <c r="S1" s="11" t="s">
        <v>277</v>
      </c>
    </row>
    <row r="2" spans="1:26" ht="35.25" customHeight="1">
      <c r="A2" s="105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6" ht="14.2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9" t="s">
        <v>24</v>
      </c>
      <c r="S3" s="109"/>
    </row>
    <row r="4" spans="1:26" ht="18" customHeight="1">
      <c r="A4" s="107" t="s">
        <v>26</v>
      </c>
      <c r="B4" s="107" t="s">
        <v>27</v>
      </c>
      <c r="C4" s="107" t="s">
        <v>11</v>
      </c>
      <c r="D4" s="107"/>
      <c r="E4" s="107"/>
      <c r="F4" s="107"/>
      <c r="G4" s="107"/>
      <c r="H4" s="107"/>
      <c r="I4" s="107" t="s">
        <v>34</v>
      </c>
      <c r="J4" s="107"/>
      <c r="K4" s="107"/>
      <c r="L4" s="107"/>
      <c r="M4" s="107"/>
      <c r="N4" s="107"/>
      <c r="O4" s="107"/>
      <c r="P4" s="107"/>
      <c r="Q4" s="107"/>
      <c r="R4" s="107"/>
      <c r="S4" s="107" t="s">
        <v>10</v>
      </c>
    </row>
    <row r="5" spans="1:26" ht="18" customHeight="1">
      <c r="A5" s="107"/>
      <c r="B5" s="107"/>
      <c r="C5" s="107" t="s">
        <v>28</v>
      </c>
      <c r="D5" s="107" t="s">
        <v>29</v>
      </c>
      <c r="E5" s="107" t="s">
        <v>30</v>
      </c>
      <c r="F5" s="107" t="s">
        <v>31</v>
      </c>
      <c r="G5" s="107" t="s">
        <v>32</v>
      </c>
      <c r="H5" s="107" t="s">
        <v>33</v>
      </c>
      <c r="I5" s="107" t="s">
        <v>28</v>
      </c>
      <c r="J5" s="107" t="s">
        <v>35</v>
      </c>
      <c r="K5" s="107" t="s">
        <v>36</v>
      </c>
      <c r="L5" s="107" t="s">
        <v>37</v>
      </c>
      <c r="M5" s="107" t="s">
        <v>38</v>
      </c>
      <c r="N5" s="107"/>
      <c r="O5" s="107" t="s">
        <v>41</v>
      </c>
      <c r="P5" s="107" t="s">
        <v>42</v>
      </c>
      <c r="Q5" s="107" t="s">
        <v>43</v>
      </c>
      <c r="R5" s="107" t="s">
        <v>44</v>
      </c>
      <c r="S5" s="107"/>
    </row>
    <row r="6" spans="1:26" ht="27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4" t="s">
        <v>39</v>
      </c>
      <c r="N6" s="14" t="s">
        <v>40</v>
      </c>
      <c r="O6" s="107"/>
      <c r="P6" s="107"/>
      <c r="Q6" s="107"/>
      <c r="R6" s="107"/>
      <c r="S6" s="107"/>
    </row>
    <row r="7" spans="1:26" ht="33.75" customHeight="1">
      <c r="A7" s="21" t="s">
        <v>1</v>
      </c>
      <c r="B7" s="22">
        <v>6177.58</v>
      </c>
      <c r="C7" s="22">
        <v>43.28</v>
      </c>
      <c r="D7" s="22">
        <v>43.28</v>
      </c>
      <c r="E7" s="22">
        <v>0</v>
      </c>
      <c r="F7" s="22">
        <v>0</v>
      </c>
      <c r="G7" s="22">
        <v>0</v>
      </c>
      <c r="H7" s="22">
        <v>0</v>
      </c>
      <c r="I7" s="22">
        <v>6134.3</v>
      </c>
      <c r="J7" s="22">
        <v>3473.3</v>
      </c>
      <c r="K7" s="22">
        <v>0</v>
      </c>
      <c r="L7" s="22">
        <v>0</v>
      </c>
      <c r="M7" s="22">
        <v>2641</v>
      </c>
      <c r="N7" s="22">
        <v>0</v>
      </c>
      <c r="O7" s="22">
        <v>0</v>
      </c>
      <c r="P7" s="22">
        <v>0</v>
      </c>
      <c r="Q7" s="22">
        <v>0</v>
      </c>
      <c r="R7" s="22">
        <v>20</v>
      </c>
      <c r="S7" s="22">
        <v>0</v>
      </c>
      <c r="T7" s="20"/>
      <c r="U7" s="20"/>
      <c r="V7" s="20"/>
      <c r="W7" s="20"/>
      <c r="X7" s="20"/>
      <c r="Y7" s="20"/>
      <c r="Z7" s="20"/>
    </row>
    <row r="8" spans="1:26" ht="33.75" customHeight="1">
      <c r="A8" s="15" t="s">
        <v>27</v>
      </c>
      <c r="B8" s="17">
        <v>6177.58</v>
      </c>
      <c r="C8" s="17">
        <v>43.28</v>
      </c>
      <c r="D8" s="17">
        <v>43.28</v>
      </c>
      <c r="E8" s="17">
        <v>0</v>
      </c>
      <c r="F8" s="17">
        <v>0</v>
      </c>
      <c r="G8" s="17">
        <v>0</v>
      </c>
      <c r="H8" s="17">
        <v>0</v>
      </c>
      <c r="I8" s="17">
        <v>6134.3</v>
      </c>
      <c r="J8" s="17">
        <v>3473.3</v>
      </c>
      <c r="K8" s="17">
        <v>0</v>
      </c>
      <c r="L8" s="17">
        <v>0</v>
      </c>
      <c r="M8" s="17">
        <v>2641</v>
      </c>
      <c r="N8" s="17">
        <v>0</v>
      </c>
      <c r="O8" s="17">
        <v>0</v>
      </c>
      <c r="P8" s="17">
        <v>0</v>
      </c>
      <c r="Q8" s="17">
        <v>0</v>
      </c>
      <c r="R8" s="17">
        <v>20</v>
      </c>
      <c r="S8" s="17">
        <v>0</v>
      </c>
    </row>
  </sheetData>
  <mergeCells count="23">
    <mergeCell ref="A2:S2"/>
    <mergeCell ref="A3:Q3"/>
    <mergeCell ref="R3:S3"/>
    <mergeCell ref="C4:H4"/>
    <mergeCell ref="I4:R4"/>
    <mergeCell ref="M5:N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O5:O6"/>
    <mergeCell ref="P5:P6"/>
    <mergeCell ref="Q5:Q6"/>
    <mergeCell ref="R5:R6"/>
    <mergeCell ref="S4:S6"/>
  </mergeCells>
  <phoneticPr fontId="2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1"/>
  <sheetViews>
    <sheetView showGridLines="0" showRuler="0" workbookViewId="0">
      <selection activeCell="A3" sqref="A3:G3"/>
    </sheetView>
  </sheetViews>
  <sheetFormatPr defaultRowHeight="14.4"/>
  <cols>
    <col min="1" max="1" width="13.5546875" customWidth="1"/>
    <col min="2" max="2" width="43.33203125" customWidth="1"/>
    <col min="3" max="8" width="25" customWidth="1"/>
    <col min="9" max="26" width="10" customWidth="1"/>
  </cols>
  <sheetData>
    <row r="1" spans="1:26" ht="15.75" customHeight="1">
      <c r="H1" s="11" t="s">
        <v>278</v>
      </c>
    </row>
    <row r="2" spans="1:26" ht="30.75" customHeight="1">
      <c r="A2" s="105" t="s">
        <v>45</v>
      </c>
      <c r="B2" s="105"/>
      <c r="C2" s="105"/>
      <c r="D2" s="105"/>
      <c r="E2" s="105"/>
      <c r="F2" s="105"/>
      <c r="G2" s="105"/>
      <c r="H2" s="105"/>
    </row>
    <row r="3" spans="1:26" ht="15.75" customHeight="1">
      <c r="A3" s="108" t="s">
        <v>1</v>
      </c>
      <c r="B3" s="108"/>
      <c r="C3" s="108"/>
      <c r="D3" s="108"/>
      <c r="E3" s="108"/>
      <c r="F3" s="108"/>
      <c r="G3" s="108"/>
      <c r="H3" s="19" t="s">
        <v>24</v>
      </c>
    </row>
    <row r="4" spans="1:26" ht="18.75" customHeight="1">
      <c r="A4" s="14" t="s">
        <v>46</v>
      </c>
      <c r="B4" s="14" t="s">
        <v>47</v>
      </c>
      <c r="C4" s="14" t="s">
        <v>27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53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2.5" customHeight="1">
      <c r="A5" s="26" t="s">
        <v>54</v>
      </c>
      <c r="B5" s="26" t="s">
        <v>69</v>
      </c>
      <c r="C5" s="27">
        <v>5559.48</v>
      </c>
      <c r="D5" s="27">
        <v>3886.08</v>
      </c>
      <c r="E5" s="27">
        <v>1673.4</v>
      </c>
      <c r="F5" s="27">
        <v>0</v>
      </c>
      <c r="G5" s="27">
        <v>0</v>
      </c>
      <c r="H5" s="27">
        <v>0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2.5" customHeight="1">
      <c r="A6" s="26" t="s">
        <v>55</v>
      </c>
      <c r="B6" s="26" t="s">
        <v>70</v>
      </c>
      <c r="C6" s="27">
        <v>4407.68</v>
      </c>
      <c r="D6" s="27">
        <v>3886.08</v>
      </c>
      <c r="E6" s="27">
        <v>521.6</v>
      </c>
      <c r="F6" s="27">
        <v>0</v>
      </c>
      <c r="G6" s="27">
        <v>0</v>
      </c>
      <c r="H6" s="27">
        <v>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2.5" customHeight="1">
      <c r="A7" s="26" t="s">
        <v>56</v>
      </c>
      <c r="B7" s="26" t="s">
        <v>71</v>
      </c>
      <c r="C7" s="27">
        <v>3886.08</v>
      </c>
      <c r="D7" s="27">
        <v>3886.08</v>
      </c>
      <c r="E7" s="27">
        <v>0</v>
      </c>
      <c r="F7" s="27">
        <v>0</v>
      </c>
      <c r="G7" s="27">
        <v>0</v>
      </c>
      <c r="H7" s="27">
        <v>0</v>
      </c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2.5" customHeight="1">
      <c r="A8" s="26" t="s">
        <v>57</v>
      </c>
      <c r="B8" s="26" t="s">
        <v>72</v>
      </c>
      <c r="C8" s="27">
        <v>521.6</v>
      </c>
      <c r="D8" s="27">
        <v>0</v>
      </c>
      <c r="E8" s="27">
        <v>521.6</v>
      </c>
      <c r="F8" s="27">
        <v>0</v>
      </c>
      <c r="G8" s="27">
        <v>0</v>
      </c>
      <c r="H8" s="27"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22.5" customHeight="1">
      <c r="A9" s="26" t="s">
        <v>58</v>
      </c>
      <c r="B9" s="26" t="s">
        <v>73</v>
      </c>
      <c r="C9" s="27">
        <v>1151.8</v>
      </c>
      <c r="D9" s="27">
        <v>0</v>
      </c>
      <c r="E9" s="27">
        <v>1151.8</v>
      </c>
      <c r="F9" s="27">
        <v>0</v>
      </c>
      <c r="G9" s="27">
        <v>0</v>
      </c>
      <c r="H9" s="27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22.5" customHeight="1">
      <c r="A10" s="26" t="s">
        <v>59</v>
      </c>
      <c r="B10" s="26" t="s">
        <v>74</v>
      </c>
      <c r="C10" s="27">
        <v>1151.8</v>
      </c>
      <c r="D10" s="27">
        <v>0</v>
      </c>
      <c r="E10" s="27">
        <v>1151.8</v>
      </c>
      <c r="F10" s="27">
        <v>0</v>
      </c>
      <c r="G10" s="27">
        <v>0</v>
      </c>
      <c r="H10" s="27"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22.5" customHeight="1">
      <c r="A11" s="26" t="s">
        <v>60</v>
      </c>
      <c r="B11" s="26" t="s">
        <v>75</v>
      </c>
      <c r="C11" s="27">
        <v>291.61</v>
      </c>
      <c r="D11" s="27">
        <v>291.61</v>
      </c>
      <c r="E11" s="27">
        <v>0</v>
      </c>
      <c r="F11" s="27">
        <v>0</v>
      </c>
      <c r="G11" s="27">
        <v>0</v>
      </c>
      <c r="H11" s="27"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22.5" customHeight="1">
      <c r="A12" s="26" t="s">
        <v>61</v>
      </c>
      <c r="B12" s="26" t="s">
        <v>76</v>
      </c>
      <c r="C12" s="27">
        <v>291.61</v>
      </c>
      <c r="D12" s="27">
        <v>291.61</v>
      </c>
      <c r="E12" s="27">
        <v>0</v>
      </c>
      <c r="F12" s="27">
        <v>0</v>
      </c>
      <c r="G12" s="27">
        <v>0</v>
      </c>
      <c r="H12" s="27"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22.5" customHeight="1">
      <c r="A13" s="26" t="s">
        <v>62</v>
      </c>
      <c r="B13" s="26" t="s">
        <v>77</v>
      </c>
      <c r="C13" s="27">
        <v>194.54</v>
      </c>
      <c r="D13" s="27">
        <v>194.54</v>
      </c>
      <c r="E13" s="27">
        <v>0</v>
      </c>
      <c r="F13" s="27">
        <v>0</v>
      </c>
      <c r="G13" s="27">
        <v>0</v>
      </c>
      <c r="H13" s="27"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22.5" customHeight="1">
      <c r="A14" s="26" t="s">
        <v>63</v>
      </c>
      <c r="B14" s="26" t="s">
        <v>78</v>
      </c>
      <c r="C14" s="27">
        <v>97.07</v>
      </c>
      <c r="D14" s="27">
        <v>97.07</v>
      </c>
      <c r="E14" s="27">
        <v>0</v>
      </c>
      <c r="F14" s="27">
        <v>0</v>
      </c>
      <c r="G14" s="27">
        <v>0</v>
      </c>
      <c r="H14" s="27">
        <v>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22.5" customHeight="1">
      <c r="A15" s="26" t="s">
        <v>64</v>
      </c>
      <c r="B15" s="26" t="s">
        <v>79</v>
      </c>
      <c r="C15" s="27">
        <v>326.49</v>
      </c>
      <c r="D15" s="27">
        <v>326.49</v>
      </c>
      <c r="E15" s="27">
        <v>0</v>
      </c>
      <c r="F15" s="27">
        <v>0</v>
      </c>
      <c r="G15" s="27">
        <v>0</v>
      </c>
      <c r="H15" s="27">
        <v>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22.5" customHeight="1">
      <c r="A16" s="26" t="s">
        <v>65</v>
      </c>
      <c r="B16" s="26" t="s">
        <v>80</v>
      </c>
      <c r="C16" s="27">
        <v>326.49</v>
      </c>
      <c r="D16" s="27">
        <v>326.49</v>
      </c>
      <c r="E16" s="27">
        <v>0</v>
      </c>
      <c r="F16" s="27">
        <v>0</v>
      </c>
      <c r="G16" s="27">
        <v>0</v>
      </c>
      <c r="H16" s="27"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22.5" customHeight="1">
      <c r="A17" s="26" t="s">
        <v>66</v>
      </c>
      <c r="B17" s="26" t="s">
        <v>81</v>
      </c>
      <c r="C17" s="27">
        <v>210</v>
      </c>
      <c r="D17" s="27">
        <v>210</v>
      </c>
      <c r="E17" s="27">
        <v>0</v>
      </c>
      <c r="F17" s="27">
        <v>0</v>
      </c>
      <c r="G17" s="27">
        <v>0</v>
      </c>
      <c r="H17" s="27"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22.5" customHeight="1">
      <c r="A18" s="26" t="s">
        <v>67</v>
      </c>
      <c r="B18" s="26" t="s">
        <v>82</v>
      </c>
      <c r="C18" s="27">
        <v>9.5</v>
      </c>
      <c r="D18" s="27">
        <v>9.5</v>
      </c>
      <c r="E18" s="27">
        <v>0</v>
      </c>
      <c r="F18" s="27">
        <v>0</v>
      </c>
      <c r="G18" s="27">
        <v>0</v>
      </c>
      <c r="H18" s="27"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22.5" customHeight="1">
      <c r="A19" s="26" t="s">
        <v>68</v>
      </c>
      <c r="B19" s="26" t="s">
        <v>83</v>
      </c>
      <c r="C19" s="27">
        <v>106.99</v>
      </c>
      <c r="D19" s="27">
        <v>106.99</v>
      </c>
      <c r="E19" s="27">
        <v>0</v>
      </c>
      <c r="F19" s="27">
        <v>0</v>
      </c>
      <c r="G19" s="27">
        <v>0</v>
      </c>
      <c r="H19" s="27"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22.5" customHeight="1">
      <c r="A20" s="23"/>
      <c r="B20" s="23" t="s">
        <v>48</v>
      </c>
      <c r="C20" s="24">
        <v>6177.58</v>
      </c>
      <c r="D20" s="24">
        <v>4504.18</v>
      </c>
      <c r="E20" s="24">
        <v>1673.4</v>
      </c>
      <c r="F20" s="24">
        <v>0</v>
      </c>
      <c r="G20" s="24">
        <v>0</v>
      </c>
      <c r="H20" s="24"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" customHeight="1">
      <c r="B21" s="4" t="s">
        <v>3</v>
      </c>
    </row>
  </sheetData>
  <mergeCells count="2">
    <mergeCell ref="A2:H2"/>
    <mergeCell ref="A3:G3"/>
  </mergeCells>
  <phoneticPr fontId="2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showGridLines="0" showRuler="0" workbookViewId="0">
      <selection activeCell="A3" sqref="A3:C3"/>
    </sheetView>
  </sheetViews>
  <sheetFormatPr defaultRowHeight="14.4"/>
  <cols>
    <col min="1" max="4" width="39.33203125" customWidth="1"/>
    <col min="5" max="26" width="9.5546875" customWidth="1"/>
  </cols>
  <sheetData>
    <row r="1" spans="1:4" ht="16.5" customHeight="1">
      <c r="D1" s="11" t="s">
        <v>279</v>
      </c>
    </row>
    <row r="2" spans="1:4" ht="33" customHeight="1">
      <c r="A2" s="105" t="s">
        <v>96</v>
      </c>
      <c r="B2" s="105"/>
      <c r="C2" s="105"/>
      <c r="D2" s="105"/>
    </row>
    <row r="3" spans="1:4" ht="15" customHeight="1">
      <c r="A3" s="110" t="s">
        <v>1</v>
      </c>
      <c r="B3" s="110"/>
      <c r="C3" s="110"/>
      <c r="D3" s="11" t="s">
        <v>24</v>
      </c>
    </row>
    <row r="4" spans="1:4" ht="18.75" customHeight="1">
      <c r="A4" s="106" t="s">
        <v>22</v>
      </c>
      <c r="B4" s="106"/>
      <c r="C4" s="106" t="s">
        <v>23</v>
      </c>
      <c r="D4" s="106"/>
    </row>
    <row r="5" spans="1:4" ht="18.75" customHeight="1">
      <c r="A5" s="5" t="s">
        <v>84</v>
      </c>
      <c r="B5" s="5" t="s">
        <v>5</v>
      </c>
      <c r="C5" s="5" t="s">
        <v>84</v>
      </c>
      <c r="D5" s="5" t="s">
        <v>5</v>
      </c>
    </row>
    <row r="6" spans="1:4" ht="18.75" customHeight="1">
      <c r="A6" s="28" t="s">
        <v>91</v>
      </c>
      <c r="B6" s="29">
        <v>3473.3</v>
      </c>
      <c r="C6" s="28" t="s">
        <v>85</v>
      </c>
      <c r="D6" s="29">
        <v>3516.58</v>
      </c>
    </row>
    <row r="7" spans="1:4" ht="18.75" customHeight="1">
      <c r="A7" s="28" t="s">
        <v>92</v>
      </c>
      <c r="B7" s="29">
        <v>3473.3</v>
      </c>
      <c r="C7" s="28" t="s">
        <v>86</v>
      </c>
      <c r="D7" s="29">
        <v>2943.48</v>
      </c>
    </row>
    <row r="8" spans="1:4" ht="18.75" customHeight="1">
      <c r="A8" s="28" t="s">
        <v>93</v>
      </c>
      <c r="B8" s="29">
        <v>0</v>
      </c>
      <c r="C8" s="28" t="s">
        <v>87</v>
      </c>
      <c r="D8" s="29">
        <v>291.61</v>
      </c>
    </row>
    <row r="9" spans="1:4" ht="18.75" customHeight="1">
      <c r="A9" s="28" t="s">
        <v>94</v>
      </c>
      <c r="B9" s="29">
        <v>0</v>
      </c>
      <c r="C9" s="28" t="s">
        <v>88</v>
      </c>
      <c r="D9" s="29">
        <v>281.49</v>
      </c>
    </row>
    <row r="10" spans="1:4" ht="18.75" customHeight="1">
      <c r="A10" s="28" t="s">
        <v>3</v>
      </c>
      <c r="B10" s="29">
        <v>0</v>
      </c>
      <c r="C10" s="28" t="s">
        <v>3</v>
      </c>
      <c r="D10" s="29" t="s">
        <v>3</v>
      </c>
    </row>
    <row r="11" spans="1:4" ht="18.75" customHeight="1">
      <c r="A11" s="28" t="s">
        <v>95</v>
      </c>
      <c r="B11" s="29">
        <v>43.28</v>
      </c>
      <c r="C11" s="28" t="s">
        <v>3</v>
      </c>
      <c r="D11" s="29" t="s">
        <v>3</v>
      </c>
    </row>
    <row r="12" spans="1:4" ht="18.75" customHeight="1">
      <c r="A12" s="28" t="s">
        <v>92</v>
      </c>
      <c r="B12" s="29">
        <v>43.28</v>
      </c>
      <c r="C12" s="28" t="s">
        <v>3</v>
      </c>
      <c r="D12" s="29" t="s">
        <v>3</v>
      </c>
    </row>
    <row r="13" spans="1:4" ht="18.75" customHeight="1">
      <c r="A13" s="28" t="s">
        <v>93</v>
      </c>
      <c r="B13" s="29">
        <v>0</v>
      </c>
      <c r="C13" s="28" t="s">
        <v>3</v>
      </c>
      <c r="D13" s="29" t="s">
        <v>3</v>
      </c>
    </row>
    <row r="14" spans="1:4" ht="18.75" customHeight="1">
      <c r="A14" s="28" t="s">
        <v>94</v>
      </c>
      <c r="B14" s="29">
        <v>0</v>
      </c>
      <c r="C14" s="28" t="s">
        <v>3</v>
      </c>
      <c r="D14" s="29" t="s">
        <v>3</v>
      </c>
    </row>
    <row r="15" spans="1:4" ht="18.75" customHeight="1">
      <c r="A15" s="30"/>
      <c r="B15" s="30"/>
      <c r="C15" s="30"/>
      <c r="D15" s="30"/>
    </row>
    <row r="16" spans="1:4" ht="18.75" customHeight="1">
      <c r="A16" s="30"/>
      <c r="B16" s="30"/>
      <c r="C16" s="30"/>
      <c r="D16" s="30"/>
    </row>
    <row r="17" spans="1:4" ht="18.75" customHeight="1">
      <c r="A17" s="30"/>
      <c r="B17" s="30"/>
      <c r="C17" s="30"/>
      <c r="D17" s="30"/>
    </row>
    <row r="18" spans="1:4" ht="18.75" customHeight="1">
      <c r="A18" s="31" t="s">
        <v>89</v>
      </c>
      <c r="B18" s="33">
        <v>3516.58</v>
      </c>
      <c r="C18" s="32" t="s">
        <v>90</v>
      </c>
      <c r="D18" s="33">
        <v>3516.58</v>
      </c>
    </row>
  </sheetData>
  <mergeCells count="4">
    <mergeCell ref="C4:D4"/>
    <mergeCell ref="A4:B4"/>
    <mergeCell ref="A2:D2"/>
    <mergeCell ref="A3:C3"/>
  </mergeCells>
  <phoneticPr fontId="2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showGridLines="0" showRuler="0" workbookViewId="0">
      <selection activeCell="A3" sqref="A3:F3"/>
    </sheetView>
  </sheetViews>
  <sheetFormatPr defaultRowHeight="14.4"/>
  <cols>
    <col min="1" max="1" width="16.44140625" customWidth="1"/>
    <col min="2" max="2" width="42.109375" customWidth="1"/>
    <col min="3" max="7" width="27.88671875" customWidth="1"/>
    <col min="8" max="26" width="9.5546875" customWidth="1"/>
  </cols>
  <sheetData>
    <row r="1" spans="1:7" ht="17.25" customHeight="1">
      <c r="G1" s="11" t="s">
        <v>280</v>
      </c>
    </row>
    <row r="2" spans="1:7" ht="27.75" customHeight="1">
      <c r="A2" s="105" t="s">
        <v>97</v>
      </c>
      <c r="B2" s="105"/>
      <c r="C2" s="105"/>
      <c r="D2" s="105"/>
      <c r="E2" s="105"/>
      <c r="F2" s="105"/>
      <c r="G2" s="105"/>
    </row>
    <row r="3" spans="1:7" ht="16.5" customHeight="1">
      <c r="A3" s="110" t="s">
        <v>1</v>
      </c>
      <c r="B3" s="110"/>
      <c r="C3" s="110"/>
      <c r="D3" s="110"/>
      <c r="E3" s="110"/>
      <c r="F3" s="110"/>
      <c r="G3" s="11" t="s">
        <v>24</v>
      </c>
    </row>
    <row r="4" spans="1:7" ht="24" customHeight="1">
      <c r="A4" s="106" t="s">
        <v>46</v>
      </c>
      <c r="B4" s="106" t="s">
        <v>47</v>
      </c>
      <c r="C4" s="106" t="s">
        <v>98</v>
      </c>
      <c r="D4" s="106"/>
      <c r="E4" s="106"/>
      <c r="F4" s="106"/>
      <c r="G4" s="106"/>
    </row>
    <row r="5" spans="1:7" ht="21" customHeight="1">
      <c r="A5" s="106"/>
      <c r="B5" s="106"/>
      <c r="C5" s="106" t="s">
        <v>27</v>
      </c>
      <c r="D5" s="106" t="s">
        <v>49</v>
      </c>
      <c r="E5" s="106"/>
      <c r="F5" s="106"/>
      <c r="G5" s="106" t="s">
        <v>50</v>
      </c>
    </row>
    <row r="6" spans="1:7" ht="24" customHeight="1">
      <c r="A6" s="106"/>
      <c r="B6" s="106"/>
      <c r="C6" s="106"/>
      <c r="D6" s="5" t="s">
        <v>28</v>
      </c>
      <c r="E6" s="5" t="s">
        <v>99</v>
      </c>
      <c r="F6" s="5" t="s">
        <v>100</v>
      </c>
      <c r="G6" s="106"/>
    </row>
    <row r="7" spans="1:7" ht="18.75" customHeight="1">
      <c r="A7" s="30" t="s">
        <v>54</v>
      </c>
      <c r="B7" s="30" t="s">
        <v>69</v>
      </c>
      <c r="C7" s="33">
        <f>SUM(C8,C13)</f>
        <v>2943.4799999999996</v>
      </c>
      <c r="D7" s="33">
        <f>SUM(D8,D13)</f>
        <v>1270.08</v>
      </c>
      <c r="E7" s="33">
        <f>SUM(E8,E13)</f>
        <v>1111</v>
      </c>
      <c r="F7" s="33">
        <f>SUM(F8,F13)</f>
        <v>159.08000000000001</v>
      </c>
      <c r="G7" s="33">
        <f>SUM(G8,G13)</f>
        <v>1673.4</v>
      </c>
    </row>
    <row r="8" spans="1:7" ht="18.75" customHeight="1">
      <c r="A8" s="30" t="s">
        <v>55</v>
      </c>
      <c r="B8" s="30" t="s">
        <v>70</v>
      </c>
      <c r="C8" s="33">
        <f>SUM(C9,C11)</f>
        <v>1791.6799999999998</v>
      </c>
      <c r="D8" s="33">
        <f>SUM(D9,D11)</f>
        <v>1270.08</v>
      </c>
      <c r="E8" s="33">
        <f>SUM(E9,E11)</f>
        <v>1111</v>
      </c>
      <c r="F8" s="33">
        <f>SUM(F9,F11)</f>
        <v>159.08000000000001</v>
      </c>
      <c r="G8" s="33">
        <f>SUM(G9,G11)</f>
        <v>521.6</v>
      </c>
    </row>
    <row r="9" spans="1:7" ht="18.75" customHeight="1">
      <c r="A9" s="30" t="s">
        <v>56</v>
      </c>
      <c r="B9" s="30" t="s">
        <v>71</v>
      </c>
      <c r="C9" s="33">
        <f>SUM(C10)</f>
        <v>1270.08</v>
      </c>
      <c r="D9" s="33">
        <f>SUM(D10)</f>
        <v>1270.08</v>
      </c>
      <c r="E9" s="33">
        <f>SUM(E10)</f>
        <v>1111</v>
      </c>
      <c r="F9" s="33">
        <f>SUM(F10)</f>
        <v>159.08000000000001</v>
      </c>
      <c r="G9" s="33">
        <f>SUM(G10)</f>
        <v>0</v>
      </c>
    </row>
    <row r="10" spans="1:7" ht="0" hidden="1" customHeight="1">
      <c r="A10" s="6"/>
      <c r="B10" s="6"/>
      <c r="C10" s="34">
        <v>1270.08</v>
      </c>
      <c r="D10" s="34">
        <v>1270.08</v>
      </c>
      <c r="E10" s="34">
        <v>1111</v>
      </c>
      <c r="F10" s="34">
        <v>159.08000000000001</v>
      </c>
      <c r="G10" s="34">
        <v>0</v>
      </c>
    </row>
    <row r="11" spans="1:7" ht="18.75" customHeight="1">
      <c r="A11" s="30" t="s">
        <v>57</v>
      </c>
      <c r="B11" s="30" t="s">
        <v>72</v>
      </c>
      <c r="C11" s="33">
        <f>SUM(C12)</f>
        <v>521.6</v>
      </c>
      <c r="D11" s="33">
        <f>SUM(D12)</f>
        <v>0</v>
      </c>
      <c r="E11" s="33">
        <f>SUM(E12)</f>
        <v>0</v>
      </c>
      <c r="F11" s="33">
        <f>SUM(F12)</f>
        <v>0</v>
      </c>
      <c r="G11" s="33">
        <f>SUM(G12)</f>
        <v>521.6</v>
      </c>
    </row>
    <row r="12" spans="1:7" ht="0" hidden="1" customHeight="1">
      <c r="A12" s="6"/>
      <c r="B12" s="6"/>
      <c r="C12" s="34">
        <v>521.6</v>
      </c>
      <c r="D12" s="34">
        <v>0</v>
      </c>
      <c r="E12" s="34">
        <v>0</v>
      </c>
      <c r="F12" s="34">
        <v>0</v>
      </c>
      <c r="G12" s="34">
        <v>521.6</v>
      </c>
    </row>
    <row r="13" spans="1:7" ht="18.75" customHeight="1">
      <c r="A13" s="30" t="s">
        <v>58</v>
      </c>
      <c r="B13" s="30" t="s">
        <v>73</v>
      </c>
      <c r="C13" s="33">
        <f t="shared" ref="C13:G14" si="0">SUM(C14)</f>
        <v>1151.8</v>
      </c>
      <c r="D13" s="33">
        <f t="shared" si="0"/>
        <v>0</v>
      </c>
      <c r="E13" s="33">
        <f t="shared" si="0"/>
        <v>0</v>
      </c>
      <c r="F13" s="33">
        <f t="shared" si="0"/>
        <v>0</v>
      </c>
      <c r="G13" s="33">
        <f t="shared" si="0"/>
        <v>1151.8</v>
      </c>
    </row>
    <row r="14" spans="1:7" ht="18.75" customHeight="1">
      <c r="A14" s="30" t="s">
        <v>59</v>
      </c>
      <c r="B14" s="30" t="s">
        <v>74</v>
      </c>
      <c r="C14" s="33">
        <f t="shared" si="0"/>
        <v>1151.8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1151.8</v>
      </c>
    </row>
    <row r="15" spans="1:7" ht="0" hidden="1" customHeight="1">
      <c r="A15" s="6"/>
      <c r="B15" s="6"/>
      <c r="C15" s="34">
        <v>1151.8</v>
      </c>
      <c r="D15" s="34">
        <v>0</v>
      </c>
      <c r="E15" s="34">
        <v>0</v>
      </c>
      <c r="F15" s="34">
        <v>0</v>
      </c>
      <c r="G15" s="34">
        <v>1151.8</v>
      </c>
    </row>
    <row r="16" spans="1:7" ht="18.75" customHeight="1">
      <c r="A16" s="30" t="s">
        <v>60</v>
      </c>
      <c r="B16" s="30" t="s">
        <v>75</v>
      </c>
      <c r="C16" s="33">
        <f>SUM(C17)</f>
        <v>270.60000000000002</v>
      </c>
      <c r="D16" s="33">
        <f>SUM(D17)</f>
        <v>270.60000000000002</v>
      </c>
      <c r="E16" s="33">
        <f>SUM(E17)</f>
        <v>270.60000000000002</v>
      </c>
      <c r="F16" s="33">
        <f>SUM(F17)</f>
        <v>0</v>
      </c>
      <c r="G16" s="33">
        <f>SUM(G17)</f>
        <v>0</v>
      </c>
    </row>
    <row r="17" spans="1:26" ht="18.75" customHeight="1">
      <c r="A17" s="30" t="s">
        <v>61</v>
      </c>
      <c r="B17" s="30" t="s">
        <v>76</v>
      </c>
      <c r="C17" s="33">
        <f>SUM(C18,C20)</f>
        <v>270.60000000000002</v>
      </c>
      <c r="D17" s="33">
        <f>SUM(D18,D20)</f>
        <v>270.60000000000002</v>
      </c>
      <c r="E17" s="33">
        <f>SUM(E18,E20)</f>
        <v>270.60000000000002</v>
      </c>
      <c r="F17" s="33">
        <f>SUM(F18,F20)</f>
        <v>0</v>
      </c>
      <c r="G17" s="33">
        <f>SUM(G18,G20)</f>
        <v>0</v>
      </c>
    </row>
    <row r="18" spans="1:26" ht="18.75" customHeight="1">
      <c r="A18" s="30" t="s">
        <v>62</v>
      </c>
      <c r="B18" s="30" t="s">
        <v>77</v>
      </c>
      <c r="C18" s="33">
        <f>SUM(C19)</f>
        <v>180.4</v>
      </c>
      <c r="D18" s="33">
        <f>SUM(D19)</f>
        <v>180.4</v>
      </c>
      <c r="E18" s="33">
        <f>SUM(E19)</f>
        <v>180.4</v>
      </c>
      <c r="F18" s="33">
        <f>SUM(F19)</f>
        <v>0</v>
      </c>
      <c r="G18" s="33">
        <f>SUM(G19)</f>
        <v>0</v>
      </c>
    </row>
    <row r="19" spans="1:26" ht="0" hidden="1" customHeight="1">
      <c r="A19" s="6"/>
      <c r="B19" s="6"/>
      <c r="C19" s="34">
        <v>180.4</v>
      </c>
      <c r="D19" s="34">
        <v>180.4</v>
      </c>
      <c r="E19" s="34">
        <v>180.4</v>
      </c>
      <c r="F19" s="34">
        <v>0</v>
      </c>
      <c r="G19" s="34">
        <v>0</v>
      </c>
    </row>
    <row r="20" spans="1:26" ht="18.75" customHeight="1">
      <c r="A20" s="30" t="s">
        <v>63</v>
      </c>
      <c r="B20" s="30" t="s">
        <v>78</v>
      </c>
      <c r="C20" s="33">
        <f>SUM(C21)</f>
        <v>90.2</v>
      </c>
      <c r="D20" s="33">
        <f>SUM(D21)</f>
        <v>90.2</v>
      </c>
      <c r="E20" s="33">
        <f>SUM(E21)</f>
        <v>90.2</v>
      </c>
      <c r="F20" s="33">
        <f>SUM(F21)</f>
        <v>0</v>
      </c>
      <c r="G20" s="33">
        <f>SUM(G21)</f>
        <v>0</v>
      </c>
    </row>
    <row r="21" spans="1:26" ht="0" hidden="1" customHeight="1">
      <c r="A21" s="6"/>
      <c r="B21" s="6"/>
      <c r="C21" s="34">
        <v>90.2</v>
      </c>
      <c r="D21" s="34">
        <v>90.2</v>
      </c>
      <c r="E21" s="34">
        <v>90.2</v>
      </c>
      <c r="F21" s="34">
        <v>0</v>
      </c>
      <c r="G21" s="34">
        <v>0</v>
      </c>
    </row>
    <row r="22" spans="1:26" ht="18.75" customHeight="1">
      <c r="A22" s="30" t="s">
        <v>64</v>
      </c>
      <c r="B22" s="30" t="s">
        <v>79</v>
      </c>
      <c r="C22" s="33">
        <f>SUM(C23)</f>
        <v>259.22000000000003</v>
      </c>
      <c r="D22" s="33">
        <f>SUM(D23)</f>
        <v>259.22000000000003</v>
      </c>
      <c r="E22" s="33">
        <f>SUM(E23)</f>
        <v>259.22000000000003</v>
      </c>
      <c r="F22" s="33">
        <f>SUM(F23)</f>
        <v>0</v>
      </c>
      <c r="G22" s="33">
        <f>SUM(G23)</f>
        <v>0</v>
      </c>
    </row>
    <row r="23" spans="1:26" ht="18.75" customHeight="1">
      <c r="A23" s="30" t="s">
        <v>65</v>
      </c>
      <c r="B23" s="30" t="s">
        <v>80</v>
      </c>
      <c r="C23" s="33">
        <f>SUM(C24,C26,C28)</f>
        <v>259.22000000000003</v>
      </c>
      <c r="D23" s="33">
        <f>SUM(D24,D26,D28)</f>
        <v>259.22000000000003</v>
      </c>
      <c r="E23" s="33">
        <f>SUM(E24,E26,E28)</f>
        <v>259.22000000000003</v>
      </c>
      <c r="F23" s="33">
        <f>SUM(F24,F26,F28)</f>
        <v>0</v>
      </c>
      <c r="G23" s="33">
        <f>SUM(G24,G26,G28)</f>
        <v>0</v>
      </c>
    </row>
    <row r="24" spans="1:26" ht="18.75" customHeight="1">
      <c r="A24" s="30" t="s">
        <v>66</v>
      </c>
      <c r="B24" s="30" t="s">
        <v>81</v>
      </c>
      <c r="C24" s="33">
        <f>SUM(C25)</f>
        <v>165</v>
      </c>
      <c r="D24" s="33">
        <f>SUM(D25)</f>
        <v>165</v>
      </c>
      <c r="E24" s="33">
        <f>SUM(E25)</f>
        <v>165</v>
      </c>
      <c r="F24" s="33">
        <f>SUM(F25)</f>
        <v>0</v>
      </c>
      <c r="G24" s="33">
        <f>SUM(G25)</f>
        <v>0</v>
      </c>
    </row>
    <row r="25" spans="1:26" ht="0" hidden="1" customHeight="1">
      <c r="A25" s="6"/>
      <c r="B25" s="6"/>
      <c r="C25" s="34">
        <v>165</v>
      </c>
      <c r="D25" s="34">
        <v>165</v>
      </c>
      <c r="E25" s="34">
        <v>165</v>
      </c>
      <c r="F25" s="34">
        <v>0</v>
      </c>
      <c r="G25" s="34">
        <v>0</v>
      </c>
    </row>
    <row r="26" spans="1:26" ht="18.75" customHeight="1">
      <c r="A26" s="30" t="s">
        <v>67</v>
      </c>
      <c r="B26" s="30" t="s">
        <v>82</v>
      </c>
      <c r="C26" s="33">
        <f>SUM(C27)</f>
        <v>9.5</v>
      </c>
      <c r="D26" s="33">
        <f>SUM(D27)</f>
        <v>9.5</v>
      </c>
      <c r="E26" s="33">
        <f>SUM(E27)</f>
        <v>9.5</v>
      </c>
      <c r="F26" s="33">
        <f>SUM(F27)</f>
        <v>0</v>
      </c>
      <c r="G26" s="33">
        <f>SUM(G27)</f>
        <v>0</v>
      </c>
    </row>
    <row r="27" spans="1:26" ht="0" hidden="1" customHeight="1">
      <c r="A27" s="6"/>
      <c r="B27" s="6"/>
      <c r="C27" s="34">
        <v>9.5</v>
      </c>
      <c r="D27" s="34">
        <v>9.5</v>
      </c>
      <c r="E27" s="34">
        <v>9.5</v>
      </c>
      <c r="F27" s="34">
        <v>0</v>
      </c>
      <c r="G27" s="34">
        <v>0</v>
      </c>
    </row>
    <row r="28" spans="1:26" ht="18.75" customHeight="1">
      <c r="A28" s="30" t="s">
        <v>68</v>
      </c>
      <c r="B28" s="30" t="s">
        <v>83</v>
      </c>
      <c r="C28" s="33">
        <f>SUM(C29)</f>
        <v>84.72</v>
      </c>
      <c r="D28" s="33">
        <f>SUM(D29)</f>
        <v>84.72</v>
      </c>
      <c r="E28" s="33">
        <f>SUM(E29)</f>
        <v>84.72</v>
      </c>
      <c r="F28" s="33">
        <f>SUM(F29)</f>
        <v>0</v>
      </c>
      <c r="G28" s="33">
        <f>SUM(G29)</f>
        <v>0</v>
      </c>
    </row>
    <row r="29" spans="1:26" ht="0" hidden="1" customHeight="1">
      <c r="A29" s="6"/>
      <c r="B29" s="6"/>
      <c r="C29" s="34">
        <v>84.72</v>
      </c>
      <c r="D29" s="34">
        <v>84.72</v>
      </c>
      <c r="E29" s="34">
        <v>84.72</v>
      </c>
      <c r="F29" s="34">
        <v>0</v>
      </c>
      <c r="G29" s="34">
        <v>0</v>
      </c>
    </row>
    <row r="30" spans="1:26" ht="18.75" customHeight="1">
      <c r="A30" s="35" t="s">
        <v>3</v>
      </c>
      <c r="B30" s="36" t="s">
        <v>101</v>
      </c>
      <c r="C30" s="37">
        <f>SUM(C7,C16,C22)</f>
        <v>3473.2999999999993</v>
      </c>
      <c r="D30" s="37">
        <f>SUM(D7,D16,D22)</f>
        <v>1799.8999999999999</v>
      </c>
      <c r="E30" s="37">
        <f>SUM(E7,E16,E22)</f>
        <v>1640.82</v>
      </c>
      <c r="F30" s="37">
        <f>SUM(F7,F16,F22)</f>
        <v>159.08000000000001</v>
      </c>
      <c r="G30" s="37">
        <f>SUM(G7,G16,G22)</f>
        <v>1673.4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</sheetData>
  <mergeCells count="8">
    <mergeCell ref="A2:G2"/>
    <mergeCell ref="A3:F3"/>
    <mergeCell ref="C4:G4"/>
    <mergeCell ref="A4:A6"/>
    <mergeCell ref="B4:B6"/>
    <mergeCell ref="D5:F5"/>
    <mergeCell ref="C5:C6"/>
    <mergeCell ref="G5:G6"/>
  </mergeCells>
  <phoneticPr fontId="2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2"/>
  <sheetViews>
    <sheetView showGridLines="0" showRuler="0" workbookViewId="0">
      <selection activeCell="A3" sqref="A3:F3"/>
    </sheetView>
  </sheetViews>
  <sheetFormatPr defaultRowHeight="14.4"/>
  <cols>
    <col min="1" max="1" width="16.44140625" customWidth="1"/>
    <col min="2" max="2" width="42.109375" customWidth="1"/>
    <col min="3" max="7" width="27.88671875" customWidth="1"/>
    <col min="8" max="28" width="9.5546875" customWidth="1"/>
  </cols>
  <sheetData>
    <row r="1" spans="1:28" ht="20.25" customHeight="1">
      <c r="A1" s="4"/>
      <c r="B1" s="4"/>
      <c r="C1" s="4"/>
      <c r="D1" s="4"/>
      <c r="E1" s="4"/>
      <c r="F1" s="4"/>
      <c r="G1" s="11" t="s">
        <v>281</v>
      </c>
    </row>
    <row r="2" spans="1:28" ht="33" customHeight="1">
      <c r="A2" s="105" t="s">
        <v>102</v>
      </c>
      <c r="B2" s="105"/>
      <c r="C2" s="105"/>
      <c r="D2" s="105"/>
      <c r="E2" s="105"/>
      <c r="F2" s="105"/>
      <c r="G2" s="105"/>
    </row>
    <row r="3" spans="1:28" ht="15.75" customHeight="1">
      <c r="A3" s="110" t="s">
        <v>1</v>
      </c>
      <c r="B3" s="110"/>
      <c r="C3" s="110"/>
      <c r="D3" s="110"/>
      <c r="E3" s="110"/>
      <c r="F3" s="110"/>
      <c r="G3" s="11" t="s">
        <v>24</v>
      </c>
    </row>
    <row r="4" spans="1:28" ht="23.25" customHeight="1">
      <c r="A4" s="106" t="s">
        <v>46</v>
      </c>
      <c r="B4" s="106" t="s">
        <v>47</v>
      </c>
      <c r="C4" s="106" t="s">
        <v>103</v>
      </c>
      <c r="D4" s="106"/>
      <c r="E4" s="106"/>
      <c r="F4" s="106"/>
      <c r="G4" s="106"/>
    </row>
    <row r="5" spans="1:28" ht="21" customHeight="1">
      <c r="A5" s="106"/>
      <c r="B5" s="106"/>
      <c r="C5" s="111" t="s">
        <v>27</v>
      </c>
      <c r="D5" s="111" t="s">
        <v>49</v>
      </c>
      <c r="E5" s="111"/>
      <c r="F5" s="111"/>
      <c r="G5" s="111" t="s">
        <v>50</v>
      </c>
    </row>
    <row r="6" spans="1:28" ht="21" customHeight="1">
      <c r="A6" s="106"/>
      <c r="B6" s="106"/>
      <c r="C6" s="111"/>
      <c r="D6" s="8" t="s">
        <v>28</v>
      </c>
      <c r="E6" s="8" t="s">
        <v>99</v>
      </c>
      <c r="F6" s="8" t="s">
        <v>100</v>
      </c>
      <c r="G6" s="111"/>
    </row>
    <row r="7" spans="1:28" ht="18.75" customHeight="1">
      <c r="A7" s="6" t="s">
        <v>3</v>
      </c>
      <c r="B7" s="6" t="s">
        <v>3</v>
      </c>
      <c r="C7" s="7">
        <v>0</v>
      </c>
      <c r="D7" s="7">
        <v>0</v>
      </c>
      <c r="E7" s="7">
        <v>0</v>
      </c>
      <c r="F7" s="7">
        <v>0</v>
      </c>
      <c r="G7" s="7">
        <v>0</v>
      </c>
    </row>
    <row r="8" spans="1:28" ht="18.75" customHeight="1">
      <c r="A8" s="6" t="s">
        <v>3</v>
      </c>
      <c r="B8" s="6" t="s">
        <v>3</v>
      </c>
      <c r="C8" s="7">
        <v>0</v>
      </c>
      <c r="D8" s="7">
        <v>0</v>
      </c>
      <c r="E8" s="7">
        <v>0</v>
      </c>
      <c r="F8" s="7">
        <v>0</v>
      </c>
      <c r="G8" s="7">
        <v>0</v>
      </c>
    </row>
    <row r="9" spans="1:28" ht="18.75" customHeight="1">
      <c r="A9" s="6" t="s">
        <v>3</v>
      </c>
      <c r="B9" s="6" t="s">
        <v>3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28" ht="18.75" customHeight="1">
      <c r="A10" s="6" t="s">
        <v>3</v>
      </c>
      <c r="B10" s="6" t="s">
        <v>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28" ht="0" hidden="1" customHeight="1">
      <c r="A11" s="6" t="s">
        <v>3</v>
      </c>
      <c r="B11" s="6" t="s">
        <v>3</v>
      </c>
      <c r="C11" s="7" t="s">
        <v>3</v>
      </c>
      <c r="D11" s="7" t="s">
        <v>3</v>
      </c>
      <c r="E11" s="7" t="s">
        <v>3</v>
      </c>
      <c r="F11" s="7" t="s">
        <v>3</v>
      </c>
      <c r="G11" s="7" t="s">
        <v>3</v>
      </c>
    </row>
    <row r="12" spans="1:28" ht="18.75" customHeight="1">
      <c r="A12" s="39"/>
      <c r="B12" s="40" t="s">
        <v>48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</sheetData>
  <mergeCells count="8">
    <mergeCell ref="A2:G2"/>
    <mergeCell ref="A3:F3"/>
    <mergeCell ref="C4:G4"/>
    <mergeCell ref="A4:A6"/>
    <mergeCell ref="B4:B6"/>
    <mergeCell ref="D5:F5"/>
    <mergeCell ref="G5:G6"/>
    <mergeCell ref="C5:C6"/>
  </mergeCells>
  <phoneticPr fontId="2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Ruler="0" workbookViewId="0">
      <selection activeCell="A3" sqref="A3:F3"/>
    </sheetView>
  </sheetViews>
  <sheetFormatPr defaultRowHeight="14.4"/>
  <cols>
    <col min="1" max="1" width="17.33203125" customWidth="1"/>
    <col min="2" max="2" width="42.109375" customWidth="1"/>
    <col min="3" max="7" width="29.33203125" customWidth="1"/>
    <col min="8" max="26" width="9.5546875" customWidth="1"/>
  </cols>
  <sheetData>
    <row r="1" spans="1:7" ht="20.25" customHeight="1">
      <c r="A1" s="18"/>
      <c r="B1" s="18"/>
      <c r="C1" s="18"/>
      <c r="D1" s="18"/>
      <c r="E1" s="18"/>
      <c r="F1" s="18"/>
      <c r="G1" s="11" t="s">
        <v>282</v>
      </c>
    </row>
    <row r="2" spans="1:7" ht="33" customHeight="1">
      <c r="A2" s="105" t="s">
        <v>104</v>
      </c>
      <c r="B2" s="105"/>
      <c r="C2" s="105"/>
      <c r="D2" s="105"/>
      <c r="E2" s="105"/>
      <c r="F2" s="105"/>
      <c r="G2" s="105"/>
    </row>
    <row r="3" spans="1:7" ht="15.75" customHeight="1">
      <c r="A3" s="110" t="s">
        <v>1</v>
      </c>
      <c r="B3" s="110"/>
      <c r="C3" s="110"/>
      <c r="D3" s="110"/>
      <c r="E3" s="110"/>
      <c r="F3" s="110"/>
      <c r="G3" s="11" t="s">
        <v>24</v>
      </c>
    </row>
    <row r="4" spans="1:7" ht="23.25" customHeight="1">
      <c r="A4" s="106" t="s">
        <v>46</v>
      </c>
      <c r="B4" s="106" t="s">
        <v>47</v>
      </c>
      <c r="C4" s="106" t="s">
        <v>105</v>
      </c>
      <c r="D4" s="106"/>
      <c r="E4" s="106"/>
      <c r="F4" s="106"/>
      <c r="G4" s="106"/>
    </row>
    <row r="5" spans="1:7" ht="18.75" customHeight="1">
      <c r="A5" s="106"/>
      <c r="B5" s="106"/>
      <c r="C5" s="112" t="s">
        <v>27</v>
      </c>
      <c r="D5" s="112" t="s">
        <v>49</v>
      </c>
      <c r="E5" s="112"/>
      <c r="F5" s="112"/>
      <c r="G5" s="112" t="s">
        <v>50</v>
      </c>
    </row>
    <row r="6" spans="1:7" ht="21" customHeight="1">
      <c r="A6" s="106"/>
      <c r="B6" s="106"/>
      <c r="C6" s="112"/>
      <c r="D6" s="32" t="s">
        <v>28</v>
      </c>
      <c r="E6" s="32" t="s">
        <v>99</v>
      </c>
      <c r="F6" s="5" t="s">
        <v>100</v>
      </c>
      <c r="G6" s="112"/>
    </row>
    <row r="7" spans="1:7" ht="22.5" customHeight="1">
      <c r="A7" s="30"/>
      <c r="B7" s="30"/>
      <c r="C7" s="33">
        <v>0</v>
      </c>
      <c r="D7" s="33">
        <v>0</v>
      </c>
      <c r="E7" s="33">
        <v>0</v>
      </c>
      <c r="F7" s="33">
        <v>0</v>
      </c>
      <c r="G7" s="33">
        <v>0</v>
      </c>
    </row>
    <row r="8" spans="1:7" ht="22.5" customHeight="1">
      <c r="A8" s="30"/>
      <c r="B8" s="30"/>
      <c r="C8" s="33">
        <v>0</v>
      </c>
      <c r="D8" s="33">
        <v>0</v>
      </c>
      <c r="E8" s="33">
        <v>0</v>
      </c>
      <c r="F8" s="33">
        <v>0</v>
      </c>
      <c r="G8" s="33">
        <v>0</v>
      </c>
    </row>
    <row r="9" spans="1:7" ht="22.5" customHeight="1">
      <c r="A9" s="30"/>
      <c r="B9" s="30"/>
      <c r="C9" s="33">
        <v>0</v>
      </c>
      <c r="D9" s="33">
        <v>0</v>
      </c>
      <c r="E9" s="33">
        <v>0</v>
      </c>
      <c r="F9" s="33">
        <v>0</v>
      </c>
      <c r="G9" s="33">
        <v>0</v>
      </c>
    </row>
    <row r="10" spans="1:7" ht="22.5" customHeight="1">
      <c r="A10" s="30"/>
      <c r="B10" s="30"/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7" ht="0" hidden="1" customHeight="1">
      <c r="A11" s="30"/>
      <c r="B11" s="30"/>
      <c r="C11" s="33"/>
      <c r="D11" s="33"/>
      <c r="E11" s="33"/>
      <c r="F11" s="33"/>
      <c r="G11" s="33"/>
    </row>
    <row r="12" spans="1:7" ht="22.5" customHeight="1">
      <c r="A12" s="35"/>
      <c r="B12" s="35" t="s">
        <v>48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</row>
  </sheetData>
  <mergeCells count="8">
    <mergeCell ref="A2:G2"/>
    <mergeCell ref="A3:F3"/>
    <mergeCell ref="C4:G4"/>
    <mergeCell ref="A4:A6"/>
    <mergeCell ref="B4:B6"/>
    <mergeCell ref="D5:F5"/>
    <mergeCell ref="C5:C6"/>
    <mergeCell ref="G5:G6"/>
  </mergeCells>
  <phoneticPr fontId="2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8"/>
  <sheetViews>
    <sheetView showGridLines="0" showRuler="0" workbookViewId="0">
      <selection activeCell="A3" sqref="A3:D3"/>
    </sheetView>
  </sheetViews>
  <sheetFormatPr defaultRowHeight="14.4"/>
  <cols>
    <col min="1" max="1" width="16.44140625" customWidth="1"/>
    <col min="2" max="2" width="48.44140625" customWidth="1"/>
    <col min="3" max="5" width="30.6640625" customWidth="1"/>
    <col min="6" max="26" width="9.5546875" customWidth="1"/>
  </cols>
  <sheetData>
    <row r="1" spans="1:5" ht="17.25" customHeight="1">
      <c r="E1" s="11" t="s">
        <v>284</v>
      </c>
    </row>
    <row r="2" spans="1:5" ht="33.75" customHeight="1">
      <c r="A2" s="105" t="s">
        <v>106</v>
      </c>
      <c r="B2" s="105"/>
      <c r="C2" s="105"/>
      <c r="D2" s="105"/>
      <c r="E2" s="105"/>
    </row>
    <row r="3" spans="1:5" ht="15.75" customHeight="1">
      <c r="A3" s="113" t="s">
        <v>1</v>
      </c>
      <c r="B3" s="113"/>
      <c r="C3" s="113"/>
      <c r="D3" s="113"/>
      <c r="E3" s="96" t="s">
        <v>283</v>
      </c>
    </row>
    <row r="4" spans="1:5" ht="18.75" customHeight="1">
      <c r="A4" s="107" t="s">
        <v>107</v>
      </c>
      <c r="B4" s="107"/>
      <c r="C4" s="107" t="s">
        <v>108</v>
      </c>
      <c r="D4" s="107"/>
      <c r="E4" s="107"/>
    </row>
    <row r="5" spans="1:5" ht="18.75" customHeight="1">
      <c r="A5" s="14" t="s">
        <v>46</v>
      </c>
      <c r="B5" s="14" t="s">
        <v>47</v>
      </c>
      <c r="C5" s="14" t="s">
        <v>27</v>
      </c>
      <c r="D5" s="14" t="s">
        <v>99</v>
      </c>
      <c r="E5" s="14" t="s">
        <v>100</v>
      </c>
    </row>
    <row r="6" spans="1:5" ht="18.75" customHeight="1">
      <c r="A6" s="43" t="s">
        <v>109</v>
      </c>
      <c r="B6" s="43" t="s">
        <v>110</v>
      </c>
      <c r="C6" s="44">
        <f>SUM(C7,C9,C11,C13,C15,C17,C19)</f>
        <v>1620.8200000000002</v>
      </c>
      <c r="D6" s="44">
        <f>SUM(D7,D9,D11,D13,D15,D17,D19)</f>
        <v>1620.8200000000002</v>
      </c>
      <c r="E6" s="44">
        <f>SUM(E7,E9,E11,E13,E15,E17,E19)</f>
        <v>0</v>
      </c>
    </row>
    <row r="7" spans="1:5" ht="18.75" customHeight="1">
      <c r="A7" s="21" t="s">
        <v>117</v>
      </c>
      <c r="B7" s="21" t="s">
        <v>118</v>
      </c>
      <c r="C7" s="22">
        <f>SUM(C8)</f>
        <v>425.04</v>
      </c>
      <c r="D7" s="22">
        <f>SUM(D8)</f>
        <v>425.04</v>
      </c>
      <c r="E7" s="22">
        <f>SUM(E8)</f>
        <v>0</v>
      </c>
    </row>
    <row r="8" spans="1:5" ht="0" hidden="1" customHeight="1">
      <c r="A8" s="43"/>
      <c r="B8" s="45" t="s">
        <v>3</v>
      </c>
      <c r="C8" s="44">
        <v>425.04</v>
      </c>
      <c r="D8" s="44">
        <v>425.04</v>
      </c>
      <c r="E8" s="44">
        <v>0</v>
      </c>
    </row>
    <row r="9" spans="1:5" ht="18.75" customHeight="1">
      <c r="A9" s="21" t="s">
        <v>119</v>
      </c>
      <c r="B9" s="21" t="s">
        <v>120</v>
      </c>
      <c r="C9" s="22">
        <f>SUM(C10)</f>
        <v>193.74</v>
      </c>
      <c r="D9" s="22">
        <f>SUM(D10)</f>
        <v>193.74</v>
      </c>
      <c r="E9" s="22">
        <f>SUM(E10)</f>
        <v>0</v>
      </c>
    </row>
    <row r="10" spans="1:5" ht="0" hidden="1" customHeight="1">
      <c r="A10" s="43"/>
      <c r="B10" s="45" t="s">
        <v>3</v>
      </c>
      <c r="C10" s="44">
        <v>193.74</v>
      </c>
      <c r="D10" s="44">
        <v>193.74</v>
      </c>
      <c r="E10" s="44">
        <v>0</v>
      </c>
    </row>
    <row r="11" spans="1:5" ht="18.75" customHeight="1">
      <c r="A11" s="21" t="s">
        <v>121</v>
      </c>
      <c r="B11" s="21" t="s">
        <v>122</v>
      </c>
      <c r="C11" s="22">
        <f>SUM(C12)</f>
        <v>37</v>
      </c>
      <c r="D11" s="22">
        <f>SUM(D12)</f>
        <v>37</v>
      </c>
      <c r="E11" s="22">
        <f>SUM(E12)</f>
        <v>0</v>
      </c>
    </row>
    <row r="12" spans="1:5" ht="0" hidden="1" customHeight="1">
      <c r="A12" s="43"/>
      <c r="B12" s="45" t="s">
        <v>3</v>
      </c>
      <c r="C12" s="44">
        <v>37</v>
      </c>
      <c r="D12" s="44">
        <v>37</v>
      </c>
      <c r="E12" s="44">
        <v>0</v>
      </c>
    </row>
    <row r="13" spans="1:5" ht="18.75" customHeight="1">
      <c r="A13" s="21" t="s">
        <v>123</v>
      </c>
      <c r="B13" s="21" t="s">
        <v>124</v>
      </c>
      <c r="C13" s="22">
        <f>SUM(C14)</f>
        <v>529.44000000000005</v>
      </c>
      <c r="D13" s="22">
        <f>SUM(D14)</f>
        <v>529.44000000000005</v>
      </c>
      <c r="E13" s="22">
        <f>SUM(E14)</f>
        <v>0</v>
      </c>
    </row>
    <row r="14" spans="1:5" ht="0" hidden="1" customHeight="1">
      <c r="A14" s="43"/>
      <c r="B14" s="45" t="s">
        <v>3</v>
      </c>
      <c r="C14" s="44">
        <v>529.44000000000005</v>
      </c>
      <c r="D14" s="44">
        <v>529.44000000000005</v>
      </c>
      <c r="E14" s="44">
        <v>0</v>
      </c>
    </row>
    <row r="15" spans="1:5" ht="18.75" customHeight="1">
      <c r="A15" s="21" t="s">
        <v>125</v>
      </c>
      <c r="B15" s="21" t="s">
        <v>126</v>
      </c>
      <c r="C15" s="22">
        <f>SUM(C16)</f>
        <v>180.4</v>
      </c>
      <c r="D15" s="22">
        <f>SUM(D16)</f>
        <v>180.4</v>
      </c>
      <c r="E15" s="22">
        <f>SUM(E16)</f>
        <v>0</v>
      </c>
    </row>
    <row r="16" spans="1:5" ht="0" hidden="1" customHeight="1">
      <c r="A16" s="43"/>
      <c r="B16" s="45" t="s">
        <v>3</v>
      </c>
      <c r="C16" s="44">
        <v>180.4</v>
      </c>
      <c r="D16" s="44">
        <v>180.4</v>
      </c>
      <c r="E16" s="44">
        <v>0</v>
      </c>
    </row>
    <row r="17" spans="1:5" ht="18.75" customHeight="1">
      <c r="A17" s="21" t="s">
        <v>127</v>
      </c>
      <c r="B17" s="21" t="s">
        <v>128</v>
      </c>
      <c r="C17" s="22">
        <f>SUM(C18)</f>
        <v>90.2</v>
      </c>
      <c r="D17" s="22">
        <f>SUM(D18)</f>
        <v>90.2</v>
      </c>
      <c r="E17" s="22">
        <f>SUM(E18)</f>
        <v>0</v>
      </c>
    </row>
    <row r="18" spans="1:5" ht="0" hidden="1" customHeight="1">
      <c r="A18" s="43"/>
      <c r="B18" s="45" t="s">
        <v>3</v>
      </c>
      <c r="C18" s="44">
        <v>90.2</v>
      </c>
      <c r="D18" s="44">
        <v>90.2</v>
      </c>
      <c r="E18" s="44">
        <v>0</v>
      </c>
    </row>
    <row r="19" spans="1:5" ht="18.75" customHeight="1">
      <c r="A19" s="21" t="s">
        <v>129</v>
      </c>
      <c r="B19" s="21" t="s">
        <v>130</v>
      </c>
      <c r="C19" s="22">
        <f>SUM(C20)</f>
        <v>165</v>
      </c>
      <c r="D19" s="22">
        <f>SUM(D20)</f>
        <v>165</v>
      </c>
      <c r="E19" s="22">
        <f>SUM(E20)</f>
        <v>0</v>
      </c>
    </row>
    <row r="20" spans="1:5" ht="0" hidden="1" customHeight="1">
      <c r="A20" s="43"/>
      <c r="B20" s="45" t="s">
        <v>3</v>
      </c>
      <c r="C20" s="44">
        <v>165</v>
      </c>
      <c r="D20" s="44">
        <v>165</v>
      </c>
      <c r="E20" s="44">
        <v>0</v>
      </c>
    </row>
    <row r="21" spans="1:5" ht="18.75" customHeight="1">
      <c r="A21" s="43" t="s">
        <v>111</v>
      </c>
      <c r="B21" s="43" t="s">
        <v>112</v>
      </c>
      <c r="C21" s="44">
        <f>SUM(C22,C24,C26,C28,C30,C32,C34,C36,C38)</f>
        <v>157.07999999999998</v>
      </c>
      <c r="D21" s="44">
        <f>SUM(D22,D24,D26,D28,D30,D32,D34,D36,D38)</f>
        <v>0</v>
      </c>
      <c r="E21" s="44">
        <f>SUM(E22,E24,E26,E28,E30,E32,E34,E36,E38)</f>
        <v>157.07999999999998</v>
      </c>
    </row>
    <row r="22" spans="1:5" ht="18.75" customHeight="1">
      <c r="A22" s="21" t="s">
        <v>131</v>
      </c>
      <c r="B22" s="21" t="s">
        <v>132</v>
      </c>
      <c r="C22" s="22">
        <f>SUM(C23)</f>
        <v>4.5</v>
      </c>
      <c r="D22" s="22">
        <f>SUM(D23)</f>
        <v>0</v>
      </c>
      <c r="E22" s="22">
        <f>SUM(E23)</f>
        <v>4.5</v>
      </c>
    </row>
    <row r="23" spans="1:5" ht="0" hidden="1" customHeight="1">
      <c r="A23" s="43"/>
      <c r="B23" s="45" t="s">
        <v>3</v>
      </c>
      <c r="C23" s="44">
        <v>4.5</v>
      </c>
      <c r="D23" s="44">
        <v>0</v>
      </c>
      <c r="E23" s="44">
        <v>4.5</v>
      </c>
    </row>
    <row r="24" spans="1:5" ht="18.75" customHeight="1">
      <c r="A24" s="21" t="s">
        <v>133</v>
      </c>
      <c r="B24" s="21" t="s">
        <v>134</v>
      </c>
      <c r="C24" s="22">
        <f>SUM(C25)</f>
        <v>3</v>
      </c>
      <c r="D24" s="22">
        <f>SUM(D25)</f>
        <v>0</v>
      </c>
      <c r="E24" s="22">
        <f>SUM(E25)</f>
        <v>3</v>
      </c>
    </row>
    <row r="25" spans="1:5" ht="0" hidden="1" customHeight="1">
      <c r="A25" s="43"/>
      <c r="B25" s="45" t="s">
        <v>3</v>
      </c>
      <c r="C25" s="44">
        <v>3</v>
      </c>
      <c r="D25" s="44">
        <v>0</v>
      </c>
      <c r="E25" s="44">
        <v>3</v>
      </c>
    </row>
    <row r="26" spans="1:5" ht="18.75" customHeight="1">
      <c r="A26" s="21" t="s">
        <v>135</v>
      </c>
      <c r="B26" s="21" t="s">
        <v>136</v>
      </c>
      <c r="C26" s="22">
        <f>SUM(C27)</f>
        <v>43.29</v>
      </c>
      <c r="D26" s="22">
        <f>SUM(D27)</f>
        <v>0</v>
      </c>
      <c r="E26" s="22">
        <f>SUM(E27)</f>
        <v>43.29</v>
      </c>
    </row>
    <row r="27" spans="1:5" ht="0" hidden="1" customHeight="1">
      <c r="A27" s="43"/>
      <c r="B27" s="45" t="s">
        <v>3</v>
      </c>
      <c r="C27" s="44">
        <v>43.29</v>
      </c>
      <c r="D27" s="44">
        <v>0</v>
      </c>
      <c r="E27" s="44">
        <v>43.29</v>
      </c>
    </row>
    <row r="28" spans="1:5" ht="18.75" customHeight="1">
      <c r="A28" s="21" t="s">
        <v>137</v>
      </c>
      <c r="B28" s="21" t="s">
        <v>138</v>
      </c>
      <c r="C28" s="22">
        <f>SUM(C29)</f>
        <v>49</v>
      </c>
      <c r="D28" s="22">
        <f>SUM(D29)</f>
        <v>0</v>
      </c>
      <c r="E28" s="22">
        <f>SUM(E29)</f>
        <v>49</v>
      </c>
    </row>
    <row r="29" spans="1:5" ht="0" hidden="1" customHeight="1">
      <c r="A29" s="43"/>
      <c r="B29" s="45" t="s">
        <v>3</v>
      </c>
      <c r="C29" s="44">
        <v>49</v>
      </c>
      <c r="D29" s="44">
        <v>0</v>
      </c>
      <c r="E29" s="44">
        <v>49</v>
      </c>
    </row>
    <row r="30" spans="1:5" ht="18.75" customHeight="1">
      <c r="A30" s="21" t="s">
        <v>139</v>
      </c>
      <c r="B30" s="21" t="s">
        <v>140</v>
      </c>
      <c r="C30" s="22">
        <f>SUM(C31)</f>
        <v>15</v>
      </c>
      <c r="D30" s="22">
        <f>SUM(D31)</f>
        <v>0</v>
      </c>
      <c r="E30" s="22">
        <f>SUM(E31)</f>
        <v>15</v>
      </c>
    </row>
    <row r="31" spans="1:5" ht="0" hidden="1" customHeight="1">
      <c r="A31" s="43"/>
      <c r="B31" s="45" t="s">
        <v>3</v>
      </c>
      <c r="C31" s="44">
        <v>15</v>
      </c>
      <c r="D31" s="44">
        <v>0</v>
      </c>
      <c r="E31" s="44">
        <v>15</v>
      </c>
    </row>
    <row r="32" spans="1:5" ht="18.75" customHeight="1">
      <c r="A32" s="21" t="s">
        <v>141</v>
      </c>
      <c r="B32" s="21" t="s">
        <v>142</v>
      </c>
      <c r="C32" s="22">
        <f>SUM(C33)</f>
        <v>1</v>
      </c>
      <c r="D32" s="22">
        <f>SUM(D33)</f>
        <v>0</v>
      </c>
      <c r="E32" s="22">
        <f>SUM(E33)</f>
        <v>1</v>
      </c>
    </row>
    <row r="33" spans="1:5" ht="0" hidden="1" customHeight="1">
      <c r="A33" s="43"/>
      <c r="B33" s="45" t="s">
        <v>3</v>
      </c>
      <c r="C33" s="44">
        <v>1</v>
      </c>
      <c r="D33" s="44">
        <v>0</v>
      </c>
      <c r="E33" s="44">
        <v>1</v>
      </c>
    </row>
    <row r="34" spans="1:5" ht="18.75" customHeight="1">
      <c r="A34" s="21" t="s">
        <v>143</v>
      </c>
      <c r="B34" s="21" t="s">
        <v>144</v>
      </c>
      <c r="C34" s="22">
        <f>SUM(C35)</f>
        <v>39.29</v>
      </c>
      <c r="D34" s="22">
        <f>SUM(D35)</f>
        <v>0</v>
      </c>
      <c r="E34" s="22">
        <f>SUM(E35)</f>
        <v>39.29</v>
      </c>
    </row>
    <row r="35" spans="1:5" ht="0" hidden="1" customHeight="1">
      <c r="A35" s="43"/>
      <c r="B35" s="45" t="s">
        <v>3</v>
      </c>
      <c r="C35" s="44">
        <v>39.29</v>
      </c>
      <c r="D35" s="44">
        <v>0</v>
      </c>
      <c r="E35" s="44">
        <v>39.29</v>
      </c>
    </row>
    <row r="36" spans="1:5" ht="18.75" customHeight="1">
      <c r="A36" s="21" t="s">
        <v>145</v>
      </c>
      <c r="B36" s="21" t="s">
        <v>146</v>
      </c>
      <c r="C36" s="22">
        <f>SUM(C37)</f>
        <v>1</v>
      </c>
      <c r="D36" s="22">
        <f>SUM(D37)</f>
        <v>0</v>
      </c>
      <c r="E36" s="22">
        <f>SUM(E37)</f>
        <v>1</v>
      </c>
    </row>
    <row r="37" spans="1:5" ht="0" hidden="1" customHeight="1">
      <c r="A37" s="43"/>
      <c r="B37" s="45" t="s">
        <v>3</v>
      </c>
      <c r="C37" s="44">
        <v>1</v>
      </c>
      <c r="D37" s="44">
        <v>0</v>
      </c>
      <c r="E37" s="44">
        <v>1</v>
      </c>
    </row>
    <row r="38" spans="1:5" ht="18.75" customHeight="1">
      <c r="A38" s="21" t="s">
        <v>147</v>
      </c>
      <c r="B38" s="21" t="s">
        <v>148</v>
      </c>
      <c r="C38" s="22">
        <f>SUM(C39)</f>
        <v>1</v>
      </c>
      <c r="D38" s="22">
        <f>SUM(D39)</f>
        <v>0</v>
      </c>
      <c r="E38" s="22">
        <f>SUM(E39)</f>
        <v>1</v>
      </c>
    </row>
    <row r="39" spans="1:5" ht="0" hidden="1" customHeight="1">
      <c r="A39" s="43"/>
      <c r="B39" s="45" t="s">
        <v>3</v>
      </c>
      <c r="C39" s="44">
        <v>1</v>
      </c>
      <c r="D39" s="44">
        <v>0</v>
      </c>
      <c r="E39" s="44">
        <v>1</v>
      </c>
    </row>
    <row r="40" spans="1:5" ht="18.75" customHeight="1">
      <c r="A40" s="43" t="s">
        <v>113</v>
      </c>
      <c r="B40" s="43" t="s">
        <v>114</v>
      </c>
      <c r="C40" s="44">
        <f>SUM(C41,C43)</f>
        <v>20</v>
      </c>
      <c r="D40" s="44">
        <f>SUM(D41,D43)</f>
        <v>20</v>
      </c>
      <c r="E40" s="44">
        <f>SUM(E41,E43)</f>
        <v>0</v>
      </c>
    </row>
    <row r="41" spans="1:5" ht="18.75" customHeight="1">
      <c r="A41" s="21" t="s">
        <v>149</v>
      </c>
      <c r="B41" s="21" t="s">
        <v>150</v>
      </c>
      <c r="C41" s="22">
        <f>SUM(C42)</f>
        <v>5</v>
      </c>
      <c r="D41" s="22">
        <f>SUM(D42)</f>
        <v>5</v>
      </c>
      <c r="E41" s="22">
        <f>SUM(E42)</f>
        <v>0</v>
      </c>
    </row>
    <row r="42" spans="1:5" ht="0" hidden="1" customHeight="1">
      <c r="A42" s="43"/>
      <c r="B42" s="45" t="s">
        <v>3</v>
      </c>
      <c r="C42" s="44">
        <v>5</v>
      </c>
      <c r="D42" s="44">
        <v>5</v>
      </c>
      <c r="E42" s="44">
        <v>0</v>
      </c>
    </row>
    <row r="43" spans="1:5" ht="18.75" customHeight="1">
      <c r="A43" s="21" t="s">
        <v>151</v>
      </c>
      <c r="B43" s="21" t="s">
        <v>152</v>
      </c>
      <c r="C43" s="22">
        <f>SUM(C44)</f>
        <v>15</v>
      </c>
      <c r="D43" s="22">
        <f>SUM(D44)</f>
        <v>15</v>
      </c>
      <c r="E43" s="22">
        <f>SUM(E44)</f>
        <v>0</v>
      </c>
    </row>
    <row r="44" spans="1:5" ht="0" hidden="1" customHeight="1">
      <c r="A44" s="43"/>
      <c r="B44" s="45" t="s">
        <v>3</v>
      </c>
      <c r="C44" s="44">
        <v>15</v>
      </c>
      <c r="D44" s="44">
        <v>15</v>
      </c>
      <c r="E44" s="44">
        <v>0</v>
      </c>
    </row>
    <row r="45" spans="1:5" ht="18.75" customHeight="1">
      <c r="A45" s="43" t="s">
        <v>115</v>
      </c>
      <c r="B45" s="43" t="s">
        <v>116</v>
      </c>
      <c r="C45" s="44">
        <f t="shared" ref="C45:E46" si="0">SUM(C46)</f>
        <v>2</v>
      </c>
      <c r="D45" s="44">
        <f t="shared" si="0"/>
        <v>0</v>
      </c>
      <c r="E45" s="44">
        <f t="shared" si="0"/>
        <v>2</v>
      </c>
    </row>
    <row r="46" spans="1:5" ht="18.75" customHeight="1">
      <c r="A46" s="21" t="s">
        <v>153</v>
      </c>
      <c r="B46" s="21" t="s">
        <v>154</v>
      </c>
      <c r="C46" s="22">
        <f t="shared" si="0"/>
        <v>2</v>
      </c>
      <c r="D46" s="22">
        <f t="shared" si="0"/>
        <v>0</v>
      </c>
      <c r="E46" s="22">
        <f t="shared" si="0"/>
        <v>2</v>
      </c>
    </row>
    <row r="47" spans="1:5" ht="0" hidden="1" customHeight="1">
      <c r="A47" s="43"/>
      <c r="B47" s="45" t="s">
        <v>3</v>
      </c>
      <c r="C47" s="44">
        <v>2</v>
      </c>
      <c r="D47" s="44">
        <v>0</v>
      </c>
      <c r="E47" s="44">
        <v>2</v>
      </c>
    </row>
    <row r="48" spans="1:5" ht="18.75" customHeight="1">
      <c r="A48" s="6"/>
      <c r="B48" s="46" t="s">
        <v>48</v>
      </c>
      <c r="C48" s="47">
        <f>SUM(C6,C21,C40,C45)</f>
        <v>1799.9</v>
      </c>
      <c r="D48" s="47">
        <f>SUM(D6,D21,D40,D45)</f>
        <v>1640.8200000000002</v>
      </c>
      <c r="E48" s="47">
        <f>SUM(E6,E21,E40,E45)</f>
        <v>159.07999999999998</v>
      </c>
    </row>
  </sheetData>
  <mergeCells count="4">
    <mergeCell ref="A2:E2"/>
    <mergeCell ref="A3:D3"/>
    <mergeCell ref="A4:B4"/>
    <mergeCell ref="C4:E4"/>
  </mergeCells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预算公开表封面</vt:lpstr>
      <vt:lpstr>预算公开表1-部门收支总表</vt:lpstr>
      <vt:lpstr>预算公开表2_部门收入总表</vt:lpstr>
      <vt:lpstr>预算公开表3_部门支出总表</vt:lpstr>
      <vt:lpstr>预算公开表4_财政拨款收支总表</vt:lpstr>
      <vt:lpstr>预算公开表5-一般公共预算支出表</vt:lpstr>
      <vt:lpstr>预算公开表6_政府性基金预算支出表</vt:lpstr>
      <vt:lpstr>预算公开表7_国有资本经营预算支出表</vt:lpstr>
      <vt:lpstr>预算公开表8_一般公共预算基本支出表</vt:lpstr>
      <vt:lpstr>预算公开表9_财政拨款预算“三公”经费支出表</vt:lpstr>
      <vt:lpstr>预算公开附表封面</vt:lpstr>
      <vt:lpstr>预算公开附1_一般公共预算支出表</vt:lpstr>
      <vt:lpstr>预算公开附2_一般公共预算基本支出表</vt:lpstr>
      <vt:lpstr>预算公开附3_一般公共预算项目支出表</vt:lpstr>
      <vt:lpstr>预算公开附4_中央行政事业单位住房改革支出表</vt:lpstr>
      <vt:lpstr>预算公开附5_政府性基金预算支出表</vt:lpstr>
      <vt:lpstr>预算公开附6_政府性基金预算支出表</vt:lpstr>
      <vt:lpstr>预算公开附7_国有资本经营预算支出表</vt:lpstr>
      <vt:lpstr>预算公开附8_国有资本经营预算支出表</vt:lpstr>
      <vt:lpstr>预算公开附9_中央行政事业单位新增资产配置表</vt:lpstr>
      <vt:lpstr>预算公开附10_1_政府采购支出表</vt:lpstr>
      <vt:lpstr>预算公开附10_2_政府采购支出表</vt:lpstr>
      <vt:lpstr>项目绩效1</vt:lpstr>
      <vt:lpstr>项目绩效2</vt:lpstr>
      <vt:lpstr>项目绩效3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Qt Xlsx Library</dc:creator>
  <cp:lastModifiedBy>陈飞谷</cp:lastModifiedBy>
  <dcterms:created xsi:type="dcterms:W3CDTF">2023-05-16T15:35:18Z</dcterms:created>
  <dcterms:modified xsi:type="dcterms:W3CDTF">2023-05-23T08:47:24Z</dcterms:modified>
</cp:coreProperties>
</file>